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0" yWindow="810" windowWidth="13650" windowHeight="7425" tabRatio="883"/>
  </bookViews>
  <sheets>
    <sheet name="Índex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APRs!$A$1:$F$42</definedName>
    <definedName name="_xlnm.Print_Area" localSheetId="2">CAP!$A$1:$H$41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Índex!$B$1:$D$17</definedName>
    <definedName name="_xlnm.Print_Area" localSheetId="1">SOL!$A$1:$G$20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  <c r="C35" i="115" l="1"/>
  <c r="C37" s="1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<sst xmlns="http://schemas.openxmlformats.org/spreadsheetml/2006/main" count="526" uniqueCount="180">
  <si>
    <t>Importes en millones de euros</t>
  </si>
  <si>
    <t>EAD</t>
  </si>
  <si>
    <t>Tramo PD</t>
  </si>
  <si>
    <t>Default</t>
  </si>
  <si>
    <t>BIS III 
(Regulatorio)</t>
  </si>
  <si>
    <t>BIS III
(Fully Loaded)</t>
  </si>
  <si>
    <t>Capital</t>
  </si>
  <si>
    <t>CET1</t>
  </si>
  <si>
    <t>TIER 1</t>
  </si>
  <si>
    <t>TIER 2</t>
  </si>
  <si>
    <t>CAPITAL TOTAL</t>
  </si>
  <si>
    <t>Ratio CET1</t>
  </si>
  <si>
    <t>Ratio Tier 1</t>
  </si>
  <si>
    <t>Ratio Capital Total</t>
  </si>
  <si>
    <t>Método</t>
  </si>
  <si>
    <t>Total</t>
  </si>
  <si>
    <t>% sobre total</t>
  </si>
  <si>
    <t>LGD</t>
  </si>
  <si>
    <t>APR</t>
  </si>
  <si>
    <t>31.12.15</t>
  </si>
  <si>
    <t>Leverage ratio</t>
  </si>
  <si>
    <t xml:space="preserve">Capital </t>
  </si>
  <si>
    <t>APRs</t>
  </si>
  <si>
    <t>Total EAD</t>
  </si>
  <si>
    <t xml:space="preserve">APR (**) </t>
  </si>
  <si>
    <t>PD Media</t>
  </si>
  <si>
    <t>Vencimiento medio años</t>
  </si>
  <si>
    <t>PE</t>
  </si>
  <si>
    <t>Número de deudores</t>
  </si>
  <si>
    <t>Cartera Sana</t>
  </si>
  <si>
    <t>31.12.16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</si>
  <si>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</si>
  <si>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</si>
  <si>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</si>
  <si>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</si>
  <si>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</si>
  <si>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</si>
  <si>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</si>
  <si>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</si>
  <si>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</si>
  <si>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</si>
  <si>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</si>
  <si>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</si>
  <si>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</si>
  <si>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t>Total Método estándar (*)</t>
  </si>
  <si>
    <t>Total Riesgo de Crédito método IRB (**)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</si>
  <si>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</si>
  <si>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Solvència CaixaBank</t>
  </si>
  <si>
    <t>Imports en milions d'euros</t>
  </si>
  <si>
    <t>Tier 1 addicional</t>
  </si>
  <si>
    <t>Instruments de CET1</t>
  </si>
  <si>
    <t>Fons propis comptables</t>
  </si>
  <si>
    <t>Resultats</t>
  </si>
  <si>
    <t>Reserves i altres</t>
  </si>
  <si>
    <t>Interessos minoritaris i ajustos per valoració</t>
  </si>
  <si>
    <t>Correcció computab. int. minoritaris i aj. valor</t>
  </si>
  <si>
    <r>
      <t>Altres ajustos</t>
    </r>
    <r>
      <rPr>
        <vertAlign val="superscript"/>
        <sz val="10"/>
        <color indexed="38"/>
        <rFont val="Arial"/>
        <family val="2"/>
      </rPr>
      <t xml:space="preserve"> 1</t>
    </r>
  </si>
  <si>
    <t>(1) Principalment previsió de dividends pendents amb càrrrec a l'exercici</t>
  </si>
  <si>
    <t>(1)  Requeriments de Capital (Pilar I): 8% RWA</t>
  </si>
  <si>
    <r>
      <t xml:space="preserve">Requeriments de Capital </t>
    </r>
    <r>
      <rPr>
        <b/>
        <vertAlign val="superscript"/>
        <sz val="10"/>
        <color indexed="60"/>
        <rFont val="Arial"/>
        <family val="2"/>
      </rPr>
      <t>(1)</t>
    </r>
  </si>
  <si>
    <t>Actius Ponderats per Risc (APRs) i Requeriments de Capital per tipologia de risc</t>
  </si>
  <si>
    <t>Deduccions de CET1</t>
  </si>
  <si>
    <t>Actius immaterials</t>
  </si>
  <si>
    <t>Inversions financeres</t>
  </si>
  <si>
    <t>Actius fiscals diferits</t>
  </si>
  <si>
    <t>Altres deduccions CET1</t>
  </si>
  <si>
    <t>Instruments AT1</t>
  </si>
  <si>
    <t>Deduccions AT1</t>
  </si>
  <si>
    <t>Instruments T2</t>
  </si>
  <si>
    <t>Financiació subordinades</t>
  </si>
  <si>
    <t>Fons genèrics i excés provisions IRB</t>
  </si>
  <si>
    <t>Deduccions T2</t>
  </si>
  <si>
    <t>(2)  El import de DTAs (Deferred Tax Assets) de 2015 ha passat a informar-se dins el ric de crèdit  per mètode estàndard per homogeneïtzar-se als criteris aplicats al tancament de 2016</t>
  </si>
  <si>
    <t>Risc de Crèdit (exclòs el risc de crèdit de contrapartida)</t>
  </si>
  <si>
    <t>Mètode Estàndard (SA)</t>
  </si>
  <si>
    <r>
      <t xml:space="preserve">Mètode Estàndard (SA) </t>
    </r>
    <r>
      <rPr>
        <vertAlign val="superscript"/>
        <sz val="10"/>
        <color theme="1" tint="0.249977111117893"/>
        <rFont val="Arial"/>
        <family val="2"/>
      </rPr>
      <t>(2)</t>
    </r>
  </si>
  <si>
    <t>Mètode basat en qualificacions internes (IRB)</t>
  </si>
  <si>
    <t>del que Risc de Crèdit</t>
  </si>
  <si>
    <t>del que Cartera Accionarial</t>
  </si>
  <si>
    <t>Risc de Crèdit de Contrapartida</t>
  </si>
  <si>
    <t>del que Risc de Contrapartida</t>
  </si>
  <si>
    <t>del que, Risc per Credit Value Adjustment (CVA)</t>
  </si>
  <si>
    <t>Mètode de Models Interns (IMM)</t>
  </si>
  <si>
    <t>Posicions accionarials de la cartera de inversió sota el mètode basat en el mercat</t>
  </si>
  <si>
    <t>Mètode de ponderació simple</t>
  </si>
  <si>
    <t>Mètode VaR</t>
  </si>
  <si>
    <t>Inversions de capital en fons - look-through approach</t>
  </si>
  <si>
    <t>Inversions de capital en fons - mandate-based approach</t>
  </si>
  <si>
    <t>Inversions de capital en fons - fall-back approach</t>
  </si>
  <si>
    <t>Risc de Liquidació</t>
  </si>
  <si>
    <t>Exposicions de titulització en la cartera de inversió</t>
  </si>
  <si>
    <t>De les que, sota el mètode IRB basat en qualificacions (RBA)</t>
  </si>
  <si>
    <t>De les que, sota el mètode IRB basat en la fórmula supervisora (SFA)</t>
  </si>
  <si>
    <t>De les que, sota el mètode SA basat en la fórmula supervisora simplificada (SSFA)</t>
  </si>
  <si>
    <t>Risc de Mercat</t>
  </si>
  <si>
    <t>Mètode basat en Models Interns (IMM)</t>
  </si>
  <si>
    <t>Risc Operacional</t>
  </si>
  <si>
    <t>Mètode de Indicador Bàsic</t>
  </si>
  <si>
    <t>Mètode Estàndard</t>
  </si>
  <si>
    <t>Mètode de medició avançada (AMA)</t>
  </si>
  <si>
    <t>Imports per sota dels umbrals de deducció (subjecte a ponderacions de risc del 250%)</t>
  </si>
  <si>
    <t>Ajust mínim ("terra")</t>
  </si>
  <si>
    <t>Risc de Crèdit - mètode IRB: Minorista</t>
  </si>
  <si>
    <t>Risc de Crèdit - mètode IRB: Empresa</t>
  </si>
  <si>
    <t>Aquest document és una traducció al català del texts emesos originalment en castellà. En el cas de discrepància, preval la versió en castellà.</t>
  </si>
  <si>
    <t>Risc de Crèdit - mètode estàndard: Exposicions i Actius Ponderats per Risc (APR)</t>
  </si>
  <si>
    <t xml:space="preserve">Risc de contrapartida - mètode estàndard: Exposicions i Actius Ponderats per Risc (APR) </t>
  </si>
  <si>
    <t>Risc de Crèdit - mètode estàndard:  Exposicions per classes d'actiu i ponderacions per risc</t>
  </si>
  <si>
    <t>Risc de contrapartida - mètode estàndard:  Exposicions per classes d'actiu i ponderacions per risc</t>
  </si>
  <si>
    <t>Risc de Crèdit - mètode estàndard: Actius Ponderats per Risc (APR) per classes d'actiu i ponderacions per risc</t>
  </si>
  <si>
    <t>Risc de contrapartida - mètode estàndard: Actius Ponderats per Risc (APR) per classes d'actiu i ponderacions per risc</t>
  </si>
  <si>
    <t>Risc de Crèdit - mètode IRB: Exposicions i Actius Ponderats per Risc (APR) per cartera</t>
  </si>
  <si>
    <t>Pimes garantides per hipoteques sobre habitatge</t>
  </si>
  <si>
    <t>Exposicions minoristes renovables elegibles</t>
  </si>
  <si>
    <t>Exposicions Pimes minorista</t>
  </si>
  <si>
    <t>Altres exposicions minoristes</t>
  </si>
  <si>
    <t>Empreses</t>
  </si>
  <si>
    <t>Pimes</t>
  </si>
  <si>
    <t>PIMES</t>
  </si>
  <si>
    <t>Risc de contrapartida - mètode estàndard IRB: Exposicions i Actius Ponderats per Risc (APR) per cartera</t>
  </si>
  <si>
    <t>Cartera Accionarial IRB</t>
  </si>
  <si>
    <t>Exposicions de la cartera de participacions accionarials</t>
  </si>
  <si>
    <t>Metodologia PD/LGD (IRB)</t>
  </si>
  <si>
    <t>Mètode Simple (IRB)</t>
  </si>
  <si>
    <t>(*) S'inclou el Risc de Crèdit. No s'inclou el Risc de Contrapartida ni de Titulitzacions ni de Cartera Accionarial</t>
  </si>
  <si>
    <t>Total Mètode estàndard (*)</t>
  </si>
  <si>
    <t>Exposició Original</t>
  </si>
  <si>
    <t>Cuantia en balanç</t>
  </si>
  <si>
    <t>Cuantia fora de balanç</t>
  </si>
  <si>
    <t>Total Exposició Original</t>
  </si>
  <si>
    <t>Sobirans i els seus bancs centrals</t>
  </si>
  <si>
    <t>Entitats dels Sector Públic altre que els govern central</t>
  </si>
  <si>
    <t>Bancs multilaterals de desenvolupament</t>
  </si>
  <si>
    <t>Organitzacions internacionals</t>
  </si>
  <si>
    <t>Entitats de crèdit i empreses de serveis d'inversió</t>
  </si>
  <si>
    <t>Carteres minoristes per a finalitats reguladores</t>
  </si>
  <si>
    <t>Exposicions garantitzades per bens immobles</t>
  </si>
  <si>
    <t>Préstecs en mora</t>
  </si>
  <si>
    <t>Categories de risc major</t>
  </si>
  <si>
    <t>Bons garantits</t>
  </si>
  <si>
    <t>Exposicions a curt termini front a institucions i empreses</t>
  </si>
  <si>
    <t>Exposicions front a Institucions de Inversió Col.lectiva (IIC)</t>
  </si>
  <si>
    <t>Altres actius</t>
  </si>
  <si>
    <t>Altres</t>
  </si>
  <si>
    <t>(**)  L'import per ponderació correspon a l'importe després d'aplicar el factor multiplicador per a PYMEs (0,7619), segons artícle 501 de la CRR</t>
  </si>
  <si>
    <t>(*) Nombre de deutors en milers</t>
  </si>
  <si>
    <t>(**) S'inclou el Risc de Crèdit. No s'inclou el Risc de Contrapartida ni de Titulitzacions ni de Cartera Accionarial</t>
  </si>
  <si>
    <t>(***) Inclou cartera en default</t>
  </si>
  <si>
    <t>PD Mitja (***)</t>
  </si>
  <si>
    <t>Nombre de deudors (*)</t>
  </si>
  <si>
    <t>Venciment mig en anys</t>
  </si>
  <si>
    <t>Densitat de APRs</t>
  </si>
  <si>
    <t>Exposicions empreses</t>
  </si>
  <si>
    <t>Minoristes</t>
  </si>
  <si>
    <t>Minoristes- garantides mitjançant hipoteques sobre habitatge</t>
  </si>
  <si>
    <t>PIMES - garantides mitjançant hipoteques</t>
  </si>
  <si>
    <t>Minoristes Aut. Admissibles</t>
  </si>
  <si>
    <t>Minoristes-PIMES</t>
  </si>
  <si>
    <t>Tram de PD</t>
  </si>
  <si>
    <t>PD Mitja</t>
  </si>
  <si>
    <t>Nombre de deutors(*)</t>
  </si>
  <si>
    <t>(*) S'inclou el Risc de Contrapartida. No s'inclou el Risc de Crèdit ni de Titulitzacions ni de Cartera Accionarial</t>
  </si>
  <si>
    <t>Nombre de deutors (*)</t>
  </si>
  <si>
    <t>(**) S'inclou el Risc de Contrapartida. No s'inclou el Risc de Crèdit ni de Titulitzacions ni de Cartera Accionarial</t>
  </si>
  <si>
    <t>Mètode simple de ponderació de risc</t>
  </si>
  <si>
    <t>Mètode PD/LG</t>
  </si>
  <si>
    <t>Mètode de models interns</t>
  </si>
  <si>
    <t>Exposicions de renda variable subjectes a ponderacions de risc</t>
  </si>
  <si>
    <t>(1) S'utilitza una LGD del 90%</t>
  </si>
  <si>
    <t>Pèrdua esperada</t>
  </si>
  <si>
    <t>Accions no cotitzades suficientement diversificades</t>
  </si>
  <si>
    <t>Exposicions en accions cotitzades</t>
  </si>
  <si>
    <t>Resta d'exposicions</t>
  </si>
  <si>
    <t>Segments regulatoris IRB</t>
  </si>
  <si>
    <t>Índex</t>
  </si>
  <si>
    <t>S'inclou el Risc de Crèdit. No s'inclou el Risc de Contrapartida ni de Titulitzacions ni de Cartera Accionarial</t>
  </si>
  <si>
    <t>Mètode Estàndard per a risc de contrapartida</t>
  </si>
  <si>
    <t>Garantides per hipoteques sobre inmobles</t>
  </si>
  <si>
    <t>Minoristes- garantides mitjançant hipoteques sobre inmobles</t>
  </si>
  <si>
    <t>Versió actualitzada el dia 24 març 2017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</si>
</sst>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vertAlign val="superscript"/>
      <sz val="10"/>
      <color theme="1" tint="0.249977111117893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2"/>
      <color rgb="FF222222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57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3" xfId="0" applyFont="1" applyBorder="1" applyAlignment="1">
      <alignment horizontal="left" indent="1"/>
    </xf>
    <xf numFmtId="178" fontId="99" fillId="0" borderId="33" xfId="0" applyNumberFormat="1" applyFont="1" applyFill="1" applyBorder="1" applyAlignment="1"/>
    <xf numFmtId="179" fontId="99" fillId="0" borderId="33" xfId="0" applyNumberFormat="1" applyFont="1" applyFill="1" applyBorder="1" applyAlignment="1"/>
    <xf numFmtId="0" fontId="100" fillId="0" borderId="33" xfId="0" applyFont="1" applyBorder="1" applyAlignment="1">
      <alignment horizontal="left" indent="1"/>
    </xf>
    <xf numFmtId="0" fontId="100" fillId="109" borderId="33" xfId="0" applyFont="1" applyFill="1" applyBorder="1" applyAlignment="1">
      <alignment horizontal="left" indent="1"/>
    </xf>
    <xf numFmtId="180" fontId="100" fillId="109" borderId="33" xfId="17585" applyNumberFormat="1" applyFont="1" applyFill="1" applyBorder="1" applyAlignment="1"/>
    <xf numFmtId="180" fontId="100" fillId="0" borderId="33" xfId="17585" applyNumberFormat="1" applyFont="1" applyFill="1" applyBorder="1" applyAlignment="1"/>
    <xf numFmtId="182" fontId="98" fillId="102" borderId="34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5" xfId="11280" applyFont="1" applyFill="1" applyBorder="1" applyAlignment="1">
      <alignment horizontal="left" vertical="center" indent="1"/>
    </xf>
    <xf numFmtId="183" fontId="98" fillId="102" borderId="34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4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6" xfId="17964" applyFont="1" applyFill="1" applyBorder="1" applyAlignment="1">
      <alignment horizontal="center" vertical="center" wrapText="1"/>
    </xf>
    <xf numFmtId="0" fontId="97" fillId="74" borderId="38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2" xfId="0" applyNumberFormat="1" applyFont="1" applyFill="1" applyBorder="1" applyAlignment="1">
      <alignment horizontal="left" vertical="center" wrapText="1" indent="1"/>
    </xf>
    <xf numFmtId="182" fontId="109" fillId="103" borderId="35" xfId="17964" applyNumberFormat="1" applyFont="1" applyFill="1" applyBorder="1" applyAlignment="1">
      <alignment horizontal="left" vertical="center"/>
    </xf>
    <xf numFmtId="183" fontId="109" fillId="103" borderId="35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5" xfId="16189" applyNumberFormat="1" applyFont="1" applyFill="1" applyBorder="1" applyAlignment="1">
      <alignment horizontal="left" vertical="center" indent="1"/>
    </xf>
    <xf numFmtId="183" fontId="109" fillId="103" borderId="35" xfId="11280" applyNumberFormat="1" applyFont="1" applyFill="1" applyBorder="1" applyAlignment="1">
      <alignment horizontal="right" vertical="center"/>
    </xf>
    <xf numFmtId="0" fontId="97" fillId="0" borderId="38" xfId="11280" applyFont="1" applyFill="1" applyBorder="1" applyAlignment="1">
      <alignment vertical="center"/>
    </xf>
    <xf numFmtId="0" fontId="97" fillId="0" borderId="38" xfId="11280" applyFont="1" applyFill="1" applyBorder="1" applyAlignment="1">
      <alignment vertical="center" wrapText="1"/>
    </xf>
    <xf numFmtId="0" fontId="97" fillId="0" borderId="44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9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5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5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5" xfId="18022" applyNumberFormat="1" applyFont="1" applyFill="1" applyBorder="1" applyAlignment="1">
      <alignment horizontal="right" vertical="center"/>
    </xf>
    <xf numFmtId="10" fontId="110" fillId="103" borderId="35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0" fontId="67" fillId="74" borderId="38" xfId="17964" applyFont="1" applyFill="1" applyBorder="1" applyAlignment="1">
      <alignment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67" fillId="74" borderId="40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8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20" fillId="74" borderId="0" xfId="11280" applyNumberFormat="1" applyFont="1" applyFill="1" applyBorder="1" applyAlignment="1">
      <alignment horizontal="left" vertical="center"/>
    </xf>
    <xf numFmtId="0" fontId="123" fillId="0" borderId="0" xfId="11191" applyFont="1" applyAlignment="1">
      <alignment horizontal="center" vertical="center"/>
    </xf>
    <xf numFmtId="0" fontId="123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6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4" fillId="103" borderId="35" xfId="11280" applyFont="1" applyFill="1" applyBorder="1" applyAlignment="1">
      <alignment horizontal="left" vertical="center"/>
    </xf>
    <xf numFmtId="180" fontId="124" fillId="103" borderId="35" xfId="17954" applyNumberFormat="1" applyFont="1" applyFill="1" applyBorder="1" applyAlignment="1">
      <alignment horizontal="right" vertical="center"/>
    </xf>
    <xf numFmtId="183" fontId="124" fillId="103" borderId="35" xfId="11280" applyNumberFormat="1" applyFont="1" applyFill="1" applyBorder="1" applyAlignment="1">
      <alignment horizontal="right" vertical="center"/>
    </xf>
    <xf numFmtId="9" fontId="124" fillId="103" borderId="35" xfId="18022" applyNumberFormat="1" applyFont="1" applyFill="1" applyBorder="1" applyAlignment="1">
      <alignment horizontal="right" vertical="center"/>
    </xf>
    <xf numFmtId="10" fontId="124" fillId="103" borderId="35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5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1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5" xfId="17964" applyFont="1" applyFill="1" applyBorder="1" applyAlignment="1">
      <alignment horizontal="left" vertical="center"/>
    </xf>
    <xf numFmtId="9" fontId="110" fillId="103" borderId="35" xfId="18022" applyNumberFormat="1" applyFont="1" applyFill="1" applyBorder="1" applyAlignment="1">
      <alignment horizontal="right" vertical="center"/>
    </xf>
    <xf numFmtId="0" fontId="122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5" xfId="17626" applyNumberFormat="1" applyFont="1" applyFill="1" applyBorder="1" applyAlignment="1">
      <alignment horizontal="left" vertical="center"/>
    </xf>
    <xf numFmtId="10" fontId="109" fillId="103" borderId="35" xfId="17626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right" vertical="center"/>
    </xf>
    <xf numFmtId="181" fontId="109" fillId="103" borderId="35" xfId="11280" applyNumberFormat="1" applyFont="1" applyFill="1" applyBorder="1" applyAlignment="1">
      <alignment horizontal="right"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6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6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7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5" xfId="17964" applyNumberFormat="1" applyFont="1" applyFill="1" applyBorder="1" applyAlignment="1">
      <alignment horizontal="left" vertical="center" wrapText="1"/>
    </xf>
    <xf numFmtId="183" fontId="95" fillId="103" borderId="35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5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center" vertical="center"/>
    </xf>
    <xf numFmtId="200" fontId="110" fillId="103" borderId="35" xfId="17964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right" vertical="center"/>
    </xf>
    <xf numFmtId="199" fontId="110" fillId="103" borderId="35" xfId="17964" applyNumberFormat="1" applyFont="1" applyFill="1" applyBorder="1" applyAlignment="1">
      <alignment horizontal="right" vertical="center"/>
    </xf>
    <xf numFmtId="182" fontId="110" fillId="103" borderId="35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8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5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5" xfId="17964" applyNumberFormat="1" applyFont="1" applyFill="1" applyBorder="1" applyAlignment="1">
      <alignment horizontal="left" vertical="center" wrapText="1"/>
    </xf>
    <xf numFmtId="183" fontId="75" fillId="103" borderId="35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5" xfId="17585" applyNumberFormat="1" applyFont="1" applyFill="1" applyBorder="1" applyAlignment="1">
      <alignment horizontal="right" vertical="center"/>
    </xf>
    <xf numFmtId="0" fontId="129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30" fillId="0" borderId="0" xfId="11201" applyFont="1" applyFill="1" applyAlignment="1">
      <alignment horizontal="left" indent="1"/>
    </xf>
    <xf numFmtId="0" fontId="22" fillId="0" borderId="0" xfId="11191" applyFont="1"/>
    <xf numFmtId="0" fontId="132" fillId="104" borderId="0" xfId="0" applyFont="1" applyFill="1"/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35" fillId="0" borderId="0" xfId="0" applyFont="1"/>
    <xf numFmtId="0" fontId="134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32" xfId="0" applyNumberFormat="1" applyFont="1" applyFill="1" applyBorder="1" applyAlignment="1">
      <alignment horizontal="center" vertical="center" wrapText="1"/>
    </xf>
    <xf numFmtId="176" fontId="97" fillId="104" borderId="12" xfId="0" applyNumberFormat="1" applyFont="1" applyFill="1" applyBorder="1" applyAlignment="1">
      <alignment horizontal="center" vertical="center" wrapText="1"/>
    </xf>
    <xf numFmtId="176" fontId="9" fillId="69" borderId="12" xfId="0" applyNumberFormat="1" applyFont="1" applyFill="1" applyBorder="1" applyAlignment="1">
      <alignment horizontal="center" vertical="center" wrapText="1"/>
    </xf>
    <xf numFmtId="0" fontId="130" fillId="0" borderId="0" xfId="11201" applyFont="1" applyFill="1" applyAlignment="1">
      <alignment horizontal="left" vertical="center" wrapText="1" indent="1"/>
    </xf>
    <xf numFmtId="0" fontId="131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104" borderId="41" xfId="17964" applyFont="1" applyFill="1" applyBorder="1" applyAlignment="1">
      <alignment horizontal="center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7" fillId="0" borderId="38" xfId="17964" applyFont="1" applyFill="1" applyBorder="1" applyAlignment="1">
      <alignment horizontal="left" vertical="center" wrapText="1"/>
    </xf>
    <xf numFmtId="0" fontId="97" fillId="0" borderId="44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6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6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Comparativa amb NP"/>
      <sheetName val="Risc de mercat"/>
      <sheetName val="RAF"/>
      <sheetName val="reuqerimientos minimos"/>
      <sheetName val="Hoja1"/>
      <sheetName val="RRPP computables (en valors NP)"/>
      <sheetName val="Variació respecte NP"/>
      <sheetName val="requerimientos minimos"/>
      <sheetName val="SREP 2017"/>
      <sheetName val="Grans riscos desconsol CRI"/>
      <sheetName val="Hoja2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148">
          <cell r="Q148">
            <v>522977246.26374054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>
      <selection activeCell="A2" sqref="A2"/>
    </sheetView>
  </sheetViews>
  <sheetFormatPr baseColWidth="10" defaultRowHeight="12.75"/>
  <cols>
    <col min="1" max="1" style="3" width="11.42578125" collapsed="false"/>
    <col min="2" max="2" bestFit="true" customWidth="true" style="3" width="4.7109375" collapsed="false"/>
    <col min="3" max="3" customWidth="true" style="3" width="18.140625" collapsed="false"/>
    <col min="4" max="4" customWidth="true" style="3" width="111.28515625" collapsed="false"/>
    <col min="5" max="5" customWidth="true" style="3" width="9.5703125" collapsed="false"/>
    <col min="6" max="257" style="3" width="11.42578125" collapsed="false"/>
    <col min="258" max="258" customWidth="true" style="3" width="15.7109375" collapsed="false"/>
    <col min="259" max="259" customWidth="true" style="3" width="10.85546875" collapsed="false"/>
    <col min="260" max="260" customWidth="true" style="3" width="81.28515625" collapsed="false"/>
    <col min="261" max="261" customWidth="true" style="3" width="9.5703125" collapsed="false"/>
    <col min="262" max="513" style="3" width="11.42578125" collapsed="false"/>
    <col min="514" max="514" customWidth="true" style="3" width="15.7109375" collapsed="false"/>
    <col min="515" max="515" customWidth="true" style="3" width="10.85546875" collapsed="false"/>
    <col min="516" max="516" customWidth="true" style="3" width="81.28515625" collapsed="false"/>
    <col min="517" max="517" customWidth="true" style="3" width="9.5703125" collapsed="false"/>
    <col min="518" max="769" style="3" width="11.42578125" collapsed="false"/>
    <col min="770" max="770" customWidth="true" style="3" width="15.7109375" collapsed="false"/>
    <col min="771" max="771" customWidth="true" style="3" width="10.85546875" collapsed="false"/>
    <col min="772" max="772" customWidth="true" style="3" width="81.28515625" collapsed="false"/>
    <col min="773" max="773" customWidth="true" style="3" width="9.5703125" collapsed="false"/>
    <col min="774" max="1025" style="3" width="11.42578125" collapsed="false"/>
    <col min="1026" max="1026" customWidth="true" style="3" width="15.7109375" collapsed="false"/>
    <col min="1027" max="1027" customWidth="true" style="3" width="10.85546875" collapsed="false"/>
    <col min="1028" max="1028" customWidth="true" style="3" width="81.28515625" collapsed="false"/>
    <col min="1029" max="1029" customWidth="true" style="3" width="9.5703125" collapsed="false"/>
    <col min="1030" max="1281" style="3" width="11.42578125" collapsed="false"/>
    <col min="1282" max="1282" customWidth="true" style="3" width="15.7109375" collapsed="false"/>
    <col min="1283" max="1283" customWidth="true" style="3" width="10.85546875" collapsed="false"/>
    <col min="1284" max="1284" customWidth="true" style="3" width="81.28515625" collapsed="false"/>
    <col min="1285" max="1285" customWidth="true" style="3" width="9.5703125" collapsed="false"/>
    <col min="1286" max="1537" style="3" width="11.42578125" collapsed="false"/>
    <col min="1538" max="1538" customWidth="true" style="3" width="15.7109375" collapsed="false"/>
    <col min="1539" max="1539" customWidth="true" style="3" width="10.85546875" collapsed="false"/>
    <col min="1540" max="1540" customWidth="true" style="3" width="81.28515625" collapsed="false"/>
    <col min="1541" max="1541" customWidth="true" style="3" width="9.5703125" collapsed="false"/>
    <col min="1542" max="1793" style="3" width="11.42578125" collapsed="false"/>
    <col min="1794" max="1794" customWidth="true" style="3" width="15.7109375" collapsed="false"/>
    <col min="1795" max="1795" customWidth="true" style="3" width="10.85546875" collapsed="false"/>
    <col min="1796" max="1796" customWidth="true" style="3" width="81.28515625" collapsed="false"/>
    <col min="1797" max="1797" customWidth="true" style="3" width="9.5703125" collapsed="false"/>
    <col min="1798" max="2049" style="3" width="11.42578125" collapsed="false"/>
    <col min="2050" max="2050" customWidth="true" style="3" width="15.7109375" collapsed="false"/>
    <col min="2051" max="2051" customWidth="true" style="3" width="10.85546875" collapsed="false"/>
    <col min="2052" max="2052" customWidth="true" style="3" width="81.28515625" collapsed="false"/>
    <col min="2053" max="2053" customWidth="true" style="3" width="9.5703125" collapsed="false"/>
    <col min="2054" max="2305" style="3" width="11.42578125" collapsed="false"/>
    <col min="2306" max="2306" customWidth="true" style="3" width="15.7109375" collapsed="false"/>
    <col min="2307" max="2307" customWidth="true" style="3" width="10.85546875" collapsed="false"/>
    <col min="2308" max="2308" customWidth="true" style="3" width="81.28515625" collapsed="false"/>
    <col min="2309" max="2309" customWidth="true" style="3" width="9.5703125" collapsed="false"/>
    <col min="2310" max="2561" style="3" width="11.42578125" collapsed="false"/>
    <col min="2562" max="2562" customWidth="true" style="3" width="15.7109375" collapsed="false"/>
    <col min="2563" max="2563" customWidth="true" style="3" width="10.85546875" collapsed="false"/>
    <col min="2564" max="2564" customWidth="true" style="3" width="81.28515625" collapsed="false"/>
    <col min="2565" max="2565" customWidth="true" style="3" width="9.5703125" collapsed="false"/>
    <col min="2566" max="2817" style="3" width="11.42578125" collapsed="false"/>
    <col min="2818" max="2818" customWidth="true" style="3" width="15.7109375" collapsed="false"/>
    <col min="2819" max="2819" customWidth="true" style="3" width="10.85546875" collapsed="false"/>
    <col min="2820" max="2820" customWidth="true" style="3" width="81.28515625" collapsed="false"/>
    <col min="2821" max="2821" customWidth="true" style="3" width="9.5703125" collapsed="false"/>
    <col min="2822" max="3073" style="3" width="11.42578125" collapsed="false"/>
    <col min="3074" max="3074" customWidth="true" style="3" width="15.7109375" collapsed="false"/>
    <col min="3075" max="3075" customWidth="true" style="3" width="10.85546875" collapsed="false"/>
    <col min="3076" max="3076" customWidth="true" style="3" width="81.28515625" collapsed="false"/>
    <col min="3077" max="3077" customWidth="true" style="3" width="9.5703125" collapsed="false"/>
    <col min="3078" max="3329" style="3" width="11.42578125" collapsed="false"/>
    <col min="3330" max="3330" customWidth="true" style="3" width="15.7109375" collapsed="false"/>
    <col min="3331" max="3331" customWidth="true" style="3" width="10.85546875" collapsed="false"/>
    <col min="3332" max="3332" customWidth="true" style="3" width="81.28515625" collapsed="false"/>
    <col min="3333" max="3333" customWidth="true" style="3" width="9.5703125" collapsed="false"/>
    <col min="3334" max="3585" style="3" width="11.42578125" collapsed="false"/>
    <col min="3586" max="3586" customWidth="true" style="3" width="15.7109375" collapsed="false"/>
    <col min="3587" max="3587" customWidth="true" style="3" width="10.85546875" collapsed="false"/>
    <col min="3588" max="3588" customWidth="true" style="3" width="81.28515625" collapsed="false"/>
    <col min="3589" max="3589" customWidth="true" style="3" width="9.5703125" collapsed="false"/>
    <col min="3590" max="3841" style="3" width="11.42578125" collapsed="false"/>
    <col min="3842" max="3842" customWidth="true" style="3" width="15.7109375" collapsed="false"/>
    <col min="3843" max="3843" customWidth="true" style="3" width="10.85546875" collapsed="false"/>
    <col min="3844" max="3844" customWidth="true" style="3" width="81.28515625" collapsed="false"/>
    <col min="3845" max="3845" customWidth="true" style="3" width="9.5703125" collapsed="false"/>
    <col min="3846" max="4097" style="3" width="11.42578125" collapsed="false"/>
    <col min="4098" max="4098" customWidth="true" style="3" width="15.7109375" collapsed="false"/>
    <col min="4099" max="4099" customWidth="true" style="3" width="10.85546875" collapsed="false"/>
    <col min="4100" max="4100" customWidth="true" style="3" width="81.28515625" collapsed="false"/>
    <col min="4101" max="4101" customWidth="true" style="3" width="9.5703125" collapsed="false"/>
    <col min="4102" max="4353" style="3" width="11.42578125" collapsed="false"/>
    <col min="4354" max="4354" customWidth="true" style="3" width="15.7109375" collapsed="false"/>
    <col min="4355" max="4355" customWidth="true" style="3" width="10.85546875" collapsed="false"/>
    <col min="4356" max="4356" customWidth="true" style="3" width="81.28515625" collapsed="false"/>
    <col min="4357" max="4357" customWidth="true" style="3" width="9.5703125" collapsed="false"/>
    <col min="4358" max="4609" style="3" width="11.42578125" collapsed="false"/>
    <col min="4610" max="4610" customWidth="true" style="3" width="15.7109375" collapsed="false"/>
    <col min="4611" max="4611" customWidth="true" style="3" width="10.85546875" collapsed="false"/>
    <col min="4612" max="4612" customWidth="true" style="3" width="81.28515625" collapsed="false"/>
    <col min="4613" max="4613" customWidth="true" style="3" width="9.5703125" collapsed="false"/>
    <col min="4614" max="4865" style="3" width="11.42578125" collapsed="false"/>
    <col min="4866" max="4866" customWidth="true" style="3" width="15.7109375" collapsed="false"/>
    <col min="4867" max="4867" customWidth="true" style="3" width="10.85546875" collapsed="false"/>
    <col min="4868" max="4868" customWidth="true" style="3" width="81.28515625" collapsed="false"/>
    <col min="4869" max="4869" customWidth="true" style="3" width="9.5703125" collapsed="false"/>
    <col min="4870" max="5121" style="3" width="11.42578125" collapsed="false"/>
    <col min="5122" max="5122" customWidth="true" style="3" width="15.7109375" collapsed="false"/>
    <col min="5123" max="5123" customWidth="true" style="3" width="10.85546875" collapsed="false"/>
    <col min="5124" max="5124" customWidth="true" style="3" width="81.28515625" collapsed="false"/>
    <col min="5125" max="5125" customWidth="true" style="3" width="9.5703125" collapsed="false"/>
    <col min="5126" max="5377" style="3" width="11.42578125" collapsed="false"/>
    <col min="5378" max="5378" customWidth="true" style="3" width="15.7109375" collapsed="false"/>
    <col min="5379" max="5379" customWidth="true" style="3" width="10.85546875" collapsed="false"/>
    <col min="5380" max="5380" customWidth="true" style="3" width="81.28515625" collapsed="false"/>
    <col min="5381" max="5381" customWidth="true" style="3" width="9.5703125" collapsed="false"/>
    <col min="5382" max="5633" style="3" width="11.42578125" collapsed="false"/>
    <col min="5634" max="5634" customWidth="true" style="3" width="15.7109375" collapsed="false"/>
    <col min="5635" max="5635" customWidth="true" style="3" width="10.85546875" collapsed="false"/>
    <col min="5636" max="5636" customWidth="true" style="3" width="81.28515625" collapsed="false"/>
    <col min="5637" max="5637" customWidth="true" style="3" width="9.5703125" collapsed="false"/>
    <col min="5638" max="5889" style="3" width="11.42578125" collapsed="false"/>
    <col min="5890" max="5890" customWidth="true" style="3" width="15.7109375" collapsed="false"/>
    <col min="5891" max="5891" customWidth="true" style="3" width="10.85546875" collapsed="false"/>
    <col min="5892" max="5892" customWidth="true" style="3" width="81.28515625" collapsed="false"/>
    <col min="5893" max="5893" customWidth="true" style="3" width="9.5703125" collapsed="false"/>
    <col min="5894" max="6145" style="3" width="11.42578125" collapsed="false"/>
    <col min="6146" max="6146" customWidth="true" style="3" width="15.7109375" collapsed="false"/>
    <col min="6147" max="6147" customWidth="true" style="3" width="10.85546875" collapsed="false"/>
    <col min="6148" max="6148" customWidth="true" style="3" width="81.28515625" collapsed="false"/>
    <col min="6149" max="6149" customWidth="true" style="3" width="9.5703125" collapsed="false"/>
    <col min="6150" max="6401" style="3" width="11.42578125" collapsed="false"/>
    <col min="6402" max="6402" customWidth="true" style="3" width="15.7109375" collapsed="false"/>
    <col min="6403" max="6403" customWidth="true" style="3" width="10.85546875" collapsed="false"/>
    <col min="6404" max="6404" customWidth="true" style="3" width="81.28515625" collapsed="false"/>
    <col min="6405" max="6405" customWidth="true" style="3" width="9.5703125" collapsed="false"/>
    <col min="6406" max="6657" style="3" width="11.42578125" collapsed="false"/>
    <col min="6658" max="6658" customWidth="true" style="3" width="15.7109375" collapsed="false"/>
    <col min="6659" max="6659" customWidth="true" style="3" width="10.85546875" collapsed="false"/>
    <col min="6660" max="6660" customWidth="true" style="3" width="81.28515625" collapsed="false"/>
    <col min="6661" max="6661" customWidth="true" style="3" width="9.5703125" collapsed="false"/>
    <col min="6662" max="6913" style="3" width="11.42578125" collapsed="false"/>
    <col min="6914" max="6914" customWidth="true" style="3" width="15.7109375" collapsed="false"/>
    <col min="6915" max="6915" customWidth="true" style="3" width="10.85546875" collapsed="false"/>
    <col min="6916" max="6916" customWidth="true" style="3" width="81.28515625" collapsed="false"/>
    <col min="6917" max="6917" customWidth="true" style="3" width="9.5703125" collapsed="false"/>
    <col min="6918" max="7169" style="3" width="11.42578125" collapsed="false"/>
    <col min="7170" max="7170" customWidth="true" style="3" width="15.7109375" collapsed="false"/>
    <col min="7171" max="7171" customWidth="true" style="3" width="10.85546875" collapsed="false"/>
    <col min="7172" max="7172" customWidth="true" style="3" width="81.28515625" collapsed="false"/>
    <col min="7173" max="7173" customWidth="true" style="3" width="9.5703125" collapsed="false"/>
    <col min="7174" max="7425" style="3" width="11.42578125" collapsed="false"/>
    <col min="7426" max="7426" customWidth="true" style="3" width="15.7109375" collapsed="false"/>
    <col min="7427" max="7427" customWidth="true" style="3" width="10.85546875" collapsed="false"/>
    <col min="7428" max="7428" customWidth="true" style="3" width="81.28515625" collapsed="false"/>
    <col min="7429" max="7429" customWidth="true" style="3" width="9.5703125" collapsed="false"/>
    <col min="7430" max="7681" style="3" width="11.42578125" collapsed="false"/>
    <col min="7682" max="7682" customWidth="true" style="3" width="15.7109375" collapsed="false"/>
    <col min="7683" max="7683" customWidth="true" style="3" width="10.85546875" collapsed="false"/>
    <col min="7684" max="7684" customWidth="true" style="3" width="81.28515625" collapsed="false"/>
    <col min="7685" max="7685" customWidth="true" style="3" width="9.5703125" collapsed="false"/>
    <col min="7686" max="7937" style="3" width="11.42578125" collapsed="false"/>
    <col min="7938" max="7938" customWidth="true" style="3" width="15.7109375" collapsed="false"/>
    <col min="7939" max="7939" customWidth="true" style="3" width="10.85546875" collapsed="false"/>
    <col min="7940" max="7940" customWidth="true" style="3" width="81.28515625" collapsed="false"/>
    <col min="7941" max="7941" customWidth="true" style="3" width="9.5703125" collapsed="false"/>
    <col min="7942" max="8193" style="3" width="11.42578125" collapsed="false"/>
    <col min="8194" max="8194" customWidth="true" style="3" width="15.7109375" collapsed="false"/>
    <col min="8195" max="8195" customWidth="true" style="3" width="10.85546875" collapsed="false"/>
    <col min="8196" max="8196" customWidth="true" style="3" width="81.28515625" collapsed="false"/>
    <col min="8197" max="8197" customWidth="true" style="3" width="9.5703125" collapsed="false"/>
    <col min="8198" max="8449" style="3" width="11.42578125" collapsed="false"/>
    <col min="8450" max="8450" customWidth="true" style="3" width="15.7109375" collapsed="false"/>
    <col min="8451" max="8451" customWidth="true" style="3" width="10.85546875" collapsed="false"/>
    <col min="8452" max="8452" customWidth="true" style="3" width="81.28515625" collapsed="false"/>
    <col min="8453" max="8453" customWidth="true" style="3" width="9.5703125" collapsed="false"/>
    <col min="8454" max="8705" style="3" width="11.42578125" collapsed="false"/>
    <col min="8706" max="8706" customWidth="true" style="3" width="15.7109375" collapsed="false"/>
    <col min="8707" max="8707" customWidth="true" style="3" width="10.85546875" collapsed="false"/>
    <col min="8708" max="8708" customWidth="true" style="3" width="81.28515625" collapsed="false"/>
    <col min="8709" max="8709" customWidth="true" style="3" width="9.5703125" collapsed="false"/>
    <col min="8710" max="8961" style="3" width="11.42578125" collapsed="false"/>
    <col min="8962" max="8962" customWidth="true" style="3" width="15.7109375" collapsed="false"/>
    <col min="8963" max="8963" customWidth="true" style="3" width="10.85546875" collapsed="false"/>
    <col min="8964" max="8964" customWidth="true" style="3" width="81.28515625" collapsed="false"/>
    <col min="8965" max="8965" customWidth="true" style="3" width="9.5703125" collapsed="false"/>
    <col min="8966" max="9217" style="3" width="11.42578125" collapsed="false"/>
    <col min="9218" max="9218" customWidth="true" style="3" width="15.7109375" collapsed="false"/>
    <col min="9219" max="9219" customWidth="true" style="3" width="10.85546875" collapsed="false"/>
    <col min="9220" max="9220" customWidth="true" style="3" width="81.28515625" collapsed="false"/>
    <col min="9221" max="9221" customWidth="true" style="3" width="9.5703125" collapsed="false"/>
    <col min="9222" max="9473" style="3" width="11.42578125" collapsed="false"/>
    <col min="9474" max="9474" customWidth="true" style="3" width="15.7109375" collapsed="false"/>
    <col min="9475" max="9475" customWidth="true" style="3" width="10.85546875" collapsed="false"/>
    <col min="9476" max="9476" customWidth="true" style="3" width="81.28515625" collapsed="false"/>
    <col min="9477" max="9477" customWidth="true" style="3" width="9.5703125" collapsed="false"/>
    <col min="9478" max="9729" style="3" width="11.42578125" collapsed="false"/>
    <col min="9730" max="9730" customWidth="true" style="3" width="15.7109375" collapsed="false"/>
    <col min="9731" max="9731" customWidth="true" style="3" width="10.85546875" collapsed="false"/>
    <col min="9732" max="9732" customWidth="true" style="3" width="81.28515625" collapsed="false"/>
    <col min="9733" max="9733" customWidth="true" style="3" width="9.5703125" collapsed="false"/>
    <col min="9734" max="9985" style="3" width="11.42578125" collapsed="false"/>
    <col min="9986" max="9986" customWidth="true" style="3" width="15.7109375" collapsed="false"/>
    <col min="9987" max="9987" customWidth="true" style="3" width="10.85546875" collapsed="false"/>
    <col min="9988" max="9988" customWidth="true" style="3" width="81.28515625" collapsed="false"/>
    <col min="9989" max="9989" customWidth="true" style="3" width="9.5703125" collapsed="false"/>
    <col min="9990" max="10241" style="3" width="11.42578125" collapsed="false"/>
    <col min="10242" max="10242" customWidth="true" style="3" width="15.7109375" collapsed="false"/>
    <col min="10243" max="10243" customWidth="true" style="3" width="10.85546875" collapsed="false"/>
    <col min="10244" max="10244" customWidth="true" style="3" width="81.28515625" collapsed="false"/>
    <col min="10245" max="10245" customWidth="true" style="3" width="9.5703125" collapsed="false"/>
    <col min="10246" max="10497" style="3" width="11.42578125" collapsed="false"/>
    <col min="10498" max="10498" customWidth="true" style="3" width="15.7109375" collapsed="false"/>
    <col min="10499" max="10499" customWidth="true" style="3" width="10.85546875" collapsed="false"/>
    <col min="10500" max="10500" customWidth="true" style="3" width="81.28515625" collapsed="false"/>
    <col min="10501" max="10501" customWidth="true" style="3" width="9.5703125" collapsed="false"/>
    <col min="10502" max="10753" style="3" width="11.42578125" collapsed="false"/>
    <col min="10754" max="10754" customWidth="true" style="3" width="15.7109375" collapsed="false"/>
    <col min="10755" max="10755" customWidth="true" style="3" width="10.85546875" collapsed="false"/>
    <col min="10756" max="10756" customWidth="true" style="3" width="81.28515625" collapsed="false"/>
    <col min="10757" max="10757" customWidth="true" style="3" width="9.5703125" collapsed="false"/>
    <col min="10758" max="11009" style="3" width="11.42578125" collapsed="false"/>
    <col min="11010" max="11010" customWidth="true" style="3" width="15.7109375" collapsed="false"/>
    <col min="11011" max="11011" customWidth="true" style="3" width="10.85546875" collapsed="false"/>
    <col min="11012" max="11012" customWidth="true" style="3" width="81.28515625" collapsed="false"/>
    <col min="11013" max="11013" customWidth="true" style="3" width="9.5703125" collapsed="false"/>
    <col min="11014" max="11265" style="3" width="11.42578125" collapsed="false"/>
    <col min="11266" max="11266" customWidth="true" style="3" width="15.7109375" collapsed="false"/>
    <col min="11267" max="11267" customWidth="true" style="3" width="10.85546875" collapsed="false"/>
    <col min="11268" max="11268" customWidth="true" style="3" width="81.28515625" collapsed="false"/>
    <col min="11269" max="11269" customWidth="true" style="3" width="9.5703125" collapsed="false"/>
    <col min="11270" max="11521" style="3" width="11.42578125" collapsed="false"/>
    <col min="11522" max="11522" customWidth="true" style="3" width="15.7109375" collapsed="false"/>
    <col min="11523" max="11523" customWidth="true" style="3" width="10.85546875" collapsed="false"/>
    <col min="11524" max="11524" customWidth="true" style="3" width="81.28515625" collapsed="false"/>
    <col min="11525" max="11525" customWidth="true" style="3" width="9.5703125" collapsed="false"/>
    <col min="11526" max="11777" style="3" width="11.42578125" collapsed="false"/>
    <col min="11778" max="11778" customWidth="true" style="3" width="15.7109375" collapsed="false"/>
    <col min="11779" max="11779" customWidth="true" style="3" width="10.85546875" collapsed="false"/>
    <col min="11780" max="11780" customWidth="true" style="3" width="81.28515625" collapsed="false"/>
    <col min="11781" max="11781" customWidth="true" style="3" width="9.5703125" collapsed="false"/>
    <col min="11782" max="12033" style="3" width="11.42578125" collapsed="false"/>
    <col min="12034" max="12034" customWidth="true" style="3" width="15.7109375" collapsed="false"/>
    <col min="12035" max="12035" customWidth="true" style="3" width="10.85546875" collapsed="false"/>
    <col min="12036" max="12036" customWidth="true" style="3" width="81.28515625" collapsed="false"/>
    <col min="12037" max="12037" customWidth="true" style="3" width="9.5703125" collapsed="false"/>
    <col min="12038" max="12289" style="3" width="11.42578125" collapsed="false"/>
    <col min="12290" max="12290" customWidth="true" style="3" width="15.7109375" collapsed="false"/>
    <col min="12291" max="12291" customWidth="true" style="3" width="10.85546875" collapsed="false"/>
    <col min="12292" max="12292" customWidth="true" style="3" width="81.28515625" collapsed="false"/>
    <col min="12293" max="12293" customWidth="true" style="3" width="9.5703125" collapsed="false"/>
    <col min="12294" max="12545" style="3" width="11.42578125" collapsed="false"/>
    <col min="12546" max="12546" customWidth="true" style="3" width="15.7109375" collapsed="false"/>
    <col min="12547" max="12547" customWidth="true" style="3" width="10.85546875" collapsed="false"/>
    <col min="12548" max="12548" customWidth="true" style="3" width="81.28515625" collapsed="false"/>
    <col min="12549" max="12549" customWidth="true" style="3" width="9.5703125" collapsed="false"/>
    <col min="12550" max="12801" style="3" width="11.42578125" collapsed="false"/>
    <col min="12802" max="12802" customWidth="true" style="3" width="15.7109375" collapsed="false"/>
    <col min="12803" max="12803" customWidth="true" style="3" width="10.85546875" collapsed="false"/>
    <col min="12804" max="12804" customWidth="true" style="3" width="81.28515625" collapsed="false"/>
    <col min="12805" max="12805" customWidth="true" style="3" width="9.5703125" collapsed="false"/>
    <col min="12806" max="13057" style="3" width="11.42578125" collapsed="false"/>
    <col min="13058" max="13058" customWidth="true" style="3" width="15.7109375" collapsed="false"/>
    <col min="13059" max="13059" customWidth="true" style="3" width="10.85546875" collapsed="false"/>
    <col min="13060" max="13060" customWidth="true" style="3" width="81.28515625" collapsed="false"/>
    <col min="13061" max="13061" customWidth="true" style="3" width="9.5703125" collapsed="false"/>
    <col min="13062" max="13313" style="3" width="11.42578125" collapsed="false"/>
    <col min="13314" max="13314" customWidth="true" style="3" width="15.7109375" collapsed="false"/>
    <col min="13315" max="13315" customWidth="true" style="3" width="10.85546875" collapsed="false"/>
    <col min="13316" max="13316" customWidth="true" style="3" width="81.28515625" collapsed="false"/>
    <col min="13317" max="13317" customWidth="true" style="3" width="9.5703125" collapsed="false"/>
    <col min="13318" max="13569" style="3" width="11.42578125" collapsed="false"/>
    <col min="13570" max="13570" customWidth="true" style="3" width="15.7109375" collapsed="false"/>
    <col min="13571" max="13571" customWidth="true" style="3" width="10.85546875" collapsed="false"/>
    <col min="13572" max="13572" customWidth="true" style="3" width="81.28515625" collapsed="false"/>
    <col min="13573" max="13573" customWidth="true" style="3" width="9.5703125" collapsed="false"/>
    <col min="13574" max="13825" style="3" width="11.42578125" collapsed="false"/>
    <col min="13826" max="13826" customWidth="true" style="3" width="15.7109375" collapsed="false"/>
    <col min="13827" max="13827" customWidth="true" style="3" width="10.85546875" collapsed="false"/>
    <col min="13828" max="13828" customWidth="true" style="3" width="81.28515625" collapsed="false"/>
    <col min="13829" max="13829" customWidth="true" style="3" width="9.5703125" collapsed="false"/>
    <col min="13830" max="14081" style="3" width="11.42578125" collapsed="false"/>
    <col min="14082" max="14082" customWidth="true" style="3" width="15.7109375" collapsed="false"/>
    <col min="14083" max="14083" customWidth="true" style="3" width="10.85546875" collapsed="false"/>
    <col min="14084" max="14084" customWidth="true" style="3" width="81.28515625" collapsed="false"/>
    <col min="14085" max="14085" customWidth="true" style="3" width="9.5703125" collapsed="false"/>
    <col min="14086" max="14337" style="3" width="11.42578125" collapsed="false"/>
    <col min="14338" max="14338" customWidth="true" style="3" width="15.7109375" collapsed="false"/>
    <col min="14339" max="14339" customWidth="true" style="3" width="10.85546875" collapsed="false"/>
    <col min="14340" max="14340" customWidth="true" style="3" width="81.28515625" collapsed="false"/>
    <col min="14341" max="14341" customWidth="true" style="3" width="9.5703125" collapsed="false"/>
    <col min="14342" max="14593" style="3" width="11.42578125" collapsed="false"/>
    <col min="14594" max="14594" customWidth="true" style="3" width="15.7109375" collapsed="false"/>
    <col min="14595" max="14595" customWidth="true" style="3" width="10.85546875" collapsed="false"/>
    <col min="14596" max="14596" customWidth="true" style="3" width="81.28515625" collapsed="false"/>
    <col min="14597" max="14597" customWidth="true" style="3" width="9.5703125" collapsed="false"/>
    <col min="14598" max="14849" style="3" width="11.42578125" collapsed="false"/>
    <col min="14850" max="14850" customWidth="true" style="3" width="15.7109375" collapsed="false"/>
    <col min="14851" max="14851" customWidth="true" style="3" width="10.85546875" collapsed="false"/>
    <col min="14852" max="14852" customWidth="true" style="3" width="81.28515625" collapsed="false"/>
    <col min="14853" max="14853" customWidth="true" style="3" width="9.5703125" collapsed="false"/>
    <col min="14854" max="15105" style="3" width="11.42578125" collapsed="false"/>
    <col min="15106" max="15106" customWidth="true" style="3" width="15.7109375" collapsed="false"/>
    <col min="15107" max="15107" customWidth="true" style="3" width="10.85546875" collapsed="false"/>
    <col min="15108" max="15108" customWidth="true" style="3" width="81.28515625" collapsed="false"/>
    <col min="15109" max="15109" customWidth="true" style="3" width="9.5703125" collapsed="false"/>
    <col min="15110" max="15361" style="3" width="11.42578125" collapsed="false"/>
    <col min="15362" max="15362" customWidth="true" style="3" width="15.7109375" collapsed="false"/>
    <col min="15363" max="15363" customWidth="true" style="3" width="10.85546875" collapsed="false"/>
    <col min="15364" max="15364" customWidth="true" style="3" width="81.28515625" collapsed="false"/>
    <col min="15365" max="15365" customWidth="true" style="3" width="9.5703125" collapsed="false"/>
    <col min="15366" max="15617" style="3" width="11.42578125" collapsed="false"/>
    <col min="15618" max="15618" customWidth="true" style="3" width="15.7109375" collapsed="false"/>
    <col min="15619" max="15619" customWidth="true" style="3" width="10.85546875" collapsed="false"/>
    <col min="15620" max="15620" customWidth="true" style="3" width="81.28515625" collapsed="false"/>
    <col min="15621" max="15621" customWidth="true" style="3" width="9.5703125" collapsed="false"/>
    <col min="15622" max="15873" style="3" width="11.42578125" collapsed="false"/>
    <col min="15874" max="15874" customWidth="true" style="3" width="15.7109375" collapsed="false"/>
    <col min="15875" max="15875" customWidth="true" style="3" width="10.85546875" collapsed="false"/>
    <col min="15876" max="15876" customWidth="true" style="3" width="81.28515625" collapsed="false"/>
    <col min="15877" max="15877" customWidth="true" style="3" width="9.5703125" collapsed="false"/>
    <col min="15878" max="16129" style="3" width="11.42578125" collapsed="false"/>
    <col min="16130" max="16130" customWidth="true" style="3" width="15.7109375" collapsed="false"/>
    <col min="16131" max="16131" customWidth="true" style="3" width="10.85546875" collapsed="false"/>
    <col min="16132" max="16132" customWidth="true" style="3" width="81.28515625" collapsed="false"/>
    <col min="16133" max="16133" customWidth="true" style="3" width="9.5703125" collapsed="false"/>
    <col min="16134" max="16384" style="3" width="11.42578125" collapsed="false"/>
  </cols>
  <sheetData>
    <row r="2" spans="2:6" ht="16.5" customHeight="1">
      <c r="B2" s="83" t="s">
        <v>174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Solvència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22</v>
      </c>
      <c r="D6" s="110" t="str">
        <f>+APRs!B2</f>
        <v>Actius Ponderats per Risc (APRs) i Requeriments de Capital per tipologia de risc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>Risc de Crèdit - mètode estàndard: Exposicions i Actius Ponderats per Risc (APR)</v>
      </c>
    </row>
    <row r="8" spans="2:6" ht="20.100000000000001" customHeight="1">
      <c r="C8" s="109" t="str">
        <f>+CR_STD_2!A2</f>
        <v>CR_STD_2</v>
      </c>
      <c r="D8" s="110" t="str">
        <f>+CR_STD_2!B2</f>
        <v>Risc de Crèdit - mètode estàndard:  Exposicions per classes d'actiu i ponderacions per risc</v>
      </c>
    </row>
    <row r="9" spans="2:6" ht="20.100000000000001" customHeight="1">
      <c r="C9" s="108" t="str">
        <f>+CR_STD_3!A2</f>
        <v>CR_STD_3</v>
      </c>
      <c r="D9" s="83" t="str">
        <f>+CR_STD_3!B2</f>
        <v>Risc de Crèdit - mètode estàndard: Actius Ponderats per Risc (APR) per classes d'actiu i ponderacions per risc</v>
      </c>
    </row>
    <row r="10" spans="2:6" ht="20.100000000000001" customHeight="1">
      <c r="C10" s="109" t="str">
        <f>+CR_IRB_1!A2</f>
        <v>CR_IRB_1</v>
      </c>
      <c r="D10" s="110" t="str">
        <f>+CR_IRB_1!B2</f>
        <v>Risc de Crèdit - mètode IRB: Exposicions i Actius Ponderats per Risc (APR) per cartera</v>
      </c>
    </row>
    <row r="11" spans="2:6" ht="20.100000000000001" customHeight="1">
      <c r="C11" s="108" t="str">
        <f>+CR_IRB_2!A2</f>
        <v>CR_IRB_2</v>
      </c>
      <c r="D11" s="83" t="str">
        <f>+CR_IRB_2!B2</f>
        <v>Risc de Crèdit - mètode IRB: Minorista</v>
      </c>
    </row>
    <row r="12" spans="2:6" ht="20.100000000000001" customHeight="1">
      <c r="C12" s="109" t="str">
        <f>+CR_IRB_3!A2</f>
        <v>CR_IRB_3</v>
      </c>
      <c r="D12" s="110" t="str">
        <f>+CR_IRB_3!B2</f>
        <v>Risc de Crèdit - mètode IRB: Empresa</v>
      </c>
    </row>
    <row r="13" spans="2:6" ht="20.100000000000001" customHeight="1">
      <c r="C13" s="108" t="str">
        <f>+CCR_STD_1!A2</f>
        <v>CCR_STD_1</v>
      </c>
      <c r="D13" s="83" t="str">
        <f>+CCR_STD_1!B2</f>
        <v xml:space="preserve">Risc de contrapartida - mètode estàndard: Exposicions i Actius Ponderats per Risc (APR) 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Risc de contrapartida - mètode estàndard:  Exposicions per classes d'actiu i ponderacions per risc</v>
      </c>
    </row>
    <row r="15" spans="2:6" ht="20.100000000000001" customHeight="1">
      <c r="C15" s="108" t="str">
        <f>+CCR_STD_3!A2</f>
        <v>CCR_STD_3</v>
      </c>
      <c r="D15" s="83" t="str">
        <f>+CCR_STD_3!B2</f>
        <v>Risc de contrapartida - mètode estàndard: Actius Ponderats per Risc (APR) per classes d'actiu i ponderacions per risc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Risc de contrapartida - mètode estàndard IRB: Exposicions i Actius Ponderats per Risc (APR) per cartera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Cartera Accionarial IRB</v>
      </c>
    </row>
    <row r="20" spans="3:4" ht="20.100000000000001" customHeight="1">
      <c r="C20" s="230" t="s">
        <v>104</v>
      </c>
      <c r="D20" s="231"/>
    </row>
    <row r="21" spans="3:4" ht="20.100000000000001" customHeight="1">
      <c r="C21" s="230" t="s">
        <v>179</v>
      </c>
      <c r="D21" s="231"/>
    </row>
  </sheetData>
  <mergeCells count="2">
    <mergeCell ref="C20:D20"/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topLeftCell="A25" zoomScale="85" zoomScaleNormal="85" workbookViewId="0">
      <selection activeCell="B41" sqref="B41:B42"/>
    </sheetView>
  </sheetViews>
  <sheetFormatPr baseColWidth="10" defaultRowHeight="12.75"/>
  <cols>
    <col min="1" max="2" customWidth="true" style="173" width="15.7109375" collapsed="false"/>
    <col min="3" max="15" customWidth="true" style="173" width="10.7109375" collapsed="false"/>
    <col min="16" max="16384" style="173" width="11.42578125" collapsed="false"/>
  </cols>
  <sheetData>
    <row r="2" spans="1:15" ht="15.75">
      <c r="A2" s="130" t="s">
        <v>42</v>
      </c>
      <c r="B2" s="130" t="s">
        <v>103</v>
      </c>
      <c r="J2" s="188"/>
    </row>
    <row r="5" spans="1:15" ht="15.75">
      <c r="B5" s="202" t="s">
        <v>116</v>
      </c>
      <c r="J5" s="189"/>
      <c r="N5" s="190"/>
    </row>
    <row r="6" spans="1:15">
      <c r="B6" s="201" t="s">
        <v>48</v>
      </c>
      <c r="N6" s="190"/>
      <c r="O6" s="190"/>
    </row>
    <row r="7" spans="1:15" ht="12.75" customHeight="1">
      <c r="B7" s="249" t="s">
        <v>158</v>
      </c>
      <c r="C7" s="249" t="s">
        <v>159</v>
      </c>
      <c r="D7" s="248" t="s">
        <v>126</v>
      </c>
      <c r="E7" s="248"/>
      <c r="F7" s="248"/>
      <c r="G7" s="248" t="s">
        <v>1</v>
      </c>
      <c r="H7" s="248"/>
      <c r="I7" s="248"/>
      <c r="J7" s="249" t="s">
        <v>160</v>
      </c>
      <c r="K7" s="249" t="s">
        <v>17</v>
      </c>
      <c r="L7" s="249" t="s">
        <v>150</v>
      </c>
      <c r="M7" s="249" t="s">
        <v>18</v>
      </c>
      <c r="N7" s="249" t="s">
        <v>151</v>
      </c>
      <c r="O7" s="249" t="s">
        <v>27</v>
      </c>
    </row>
    <row r="8" spans="1:15" s="177" customFormat="1" ht="49.5" customHeight="1">
      <c r="B8" s="249"/>
      <c r="C8" s="249"/>
      <c r="D8" s="227" t="s">
        <v>127</v>
      </c>
      <c r="E8" s="227" t="s">
        <v>128</v>
      </c>
      <c r="F8" s="227" t="s">
        <v>129</v>
      </c>
      <c r="G8" s="227" t="s">
        <v>127</v>
      </c>
      <c r="H8" s="227" t="s">
        <v>128</v>
      </c>
      <c r="I8" s="227" t="s">
        <v>23</v>
      </c>
      <c r="J8" s="249"/>
      <c r="K8" s="249"/>
      <c r="L8" s="249"/>
      <c r="M8" s="249"/>
      <c r="N8" s="249"/>
      <c r="O8" s="249" t="s">
        <v>27</v>
      </c>
    </row>
    <row r="9" spans="1:15" s="177" customFormat="1" ht="18" customHeight="1">
      <c r="B9" s="139">
        <v>1</v>
      </c>
      <c r="C9" s="191">
        <v>5.1409855934306475E-4</v>
      </c>
      <c r="D9" s="41">
        <v>317.24466112999988</v>
      </c>
      <c r="E9" s="41">
        <v>238.96756243000004</v>
      </c>
      <c r="F9" s="41">
        <v>556.21222355999998</v>
      </c>
      <c r="G9" s="41">
        <v>317.24466112999988</v>
      </c>
      <c r="H9" s="41">
        <v>44.9047099</v>
      </c>
      <c r="I9" s="41">
        <v>362.14937102999988</v>
      </c>
      <c r="J9" s="192">
        <v>2.2999999999999979E-2</v>
      </c>
      <c r="K9" s="44">
        <v>0.23113860745649309</v>
      </c>
      <c r="L9" s="193">
        <v>0.96397539460350401</v>
      </c>
      <c r="M9" s="41">
        <v>21.729682373394891</v>
      </c>
      <c r="N9" s="44">
        <v>6.0001988438065902E-2</v>
      </c>
      <c r="O9" s="41">
        <v>4.2191831739438822E-2</v>
      </c>
    </row>
    <row r="10" spans="1:15" s="177" customFormat="1" ht="18" customHeight="1">
      <c r="B10" s="139">
        <v>2</v>
      </c>
      <c r="C10" s="191">
        <v>1.3812179780295451E-3</v>
      </c>
      <c r="D10" s="41">
        <v>2617.1266683623676</v>
      </c>
      <c r="E10" s="41">
        <v>4294.2158080999952</v>
      </c>
      <c r="F10" s="41">
        <v>6911.3424764623633</v>
      </c>
      <c r="G10" s="41">
        <v>2617.1266683700028</v>
      </c>
      <c r="H10" s="41">
        <v>1730.8281481000022</v>
      </c>
      <c r="I10" s="41">
        <v>4347.9548164700045</v>
      </c>
      <c r="J10" s="192">
        <v>0.68038449991204863</v>
      </c>
      <c r="K10" s="44">
        <v>0.33737983824469259</v>
      </c>
      <c r="L10" s="193">
        <v>3.4651885533558469</v>
      </c>
      <c r="M10" s="41">
        <v>1331.8186983741923</v>
      </c>
      <c r="N10" s="44">
        <v>0.30630923148724498</v>
      </c>
      <c r="O10" s="41">
        <v>2.0334483477640202</v>
      </c>
    </row>
    <row r="11" spans="1:15" s="177" customFormat="1" ht="18" customHeight="1">
      <c r="B11" s="139">
        <v>3</v>
      </c>
      <c r="C11" s="191">
        <v>3.2223353898126728E-3</v>
      </c>
      <c r="D11" s="41">
        <v>8530.4014134500012</v>
      </c>
      <c r="E11" s="41">
        <v>7138.8762259199993</v>
      </c>
      <c r="F11" s="41">
        <v>15669.277639370001</v>
      </c>
      <c r="G11" s="41">
        <v>8530.4014134500012</v>
      </c>
      <c r="H11" s="41">
        <v>2850.6713978499961</v>
      </c>
      <c r="I11" s="41">
        <v>11381.072811299997</v>
      </c>
      <c r="J11" s="192">
        <v>1.0678584595674301</v>
      </c>
      <c r="K11" s="44">
        <v>0.36011472534688138</v>
      </c>
      <c r="L11" s="193">
        <v>3.2787123181751645</v>
      </c>
      <c r="M11" s="41">
        <v>5430.0262461348048</v>
      </c>
      <c r="N11" s="44">
        <v>0.47711022819777243</v>
      </c>
      <c r="O11" s="41">
        <v>13.321279488524182</v>
      </c>
    </row>
    <row r="12" spans="1:15" s="177" customFormat="1" ht="18" customHeight="1">
      <c r="B12" s="139">
        <v>4</v>
      </c>
      <c r="C12" s="191">
        <v>7.3214918944910249E-3</v>
      </c>
      <c r="D12" s="41">
        <v>4646.1700999300074</v>
      </c>
      <c r="E12" s="41">
        <v>2969.0404946899962</v>
      </c>
      <c r="F12" s="41">
        <v>7615.2105946200036</v>
      </c>
      <c r="G12" s="41">
        <v>4646.1700999300065</v>
      </c>
      <c r="H12" s="41">
        <v>1065.1450963799998</v>
      </c>
      <c r="I12" s="41">
        <v>5711.3151963100063</v>
      </c>
      <c r="J12" s="192">
        <v>1.1408649432814879</v>
      </c>
      <c r="K12" s="44">
        <v>0.42380100973598595</v>
      </c>
      <c r="L12" s="193">
        <v>4.4271470186744519</v>
      </c>
      <c r="M12" s="41">
        <v>5210.4328706510905</v>
      </c>
      <c r="N12" s="44">
        <v>0.91230000298661007</v>
      </c>
      <c r="O12" s="41">
        <v>17.849565211964958</v>
      </c>
    </row>
    <row r="13" spans="1:15" s="177" customFormat="1" ht="18" customHeight="1">
      <c r="B13" s="139">
        <v>5</v>
      </c>
      <c r="C13" s="191">
        <v>1.4895069878841292E-2</v>
      </c>
      <c r="D13" s="41">
        <v>3309.2308335309476</v>
      </c>
      <c r="E13" s="41">
        <v>1722.0838738300004</v>
      </c>
      <c r="F13" s="41">
        <v>5031.314707360948</v>
      </c>
      <c r="G13" s="41">
        <v>3309.2308335100006</v>
      </c>
      <c r="H13" s="41">
        <v>694.6219620600009</v>
      </c>
      <c r="I13" s="41">
        <v>4003.8527955700015</v>
      </c>
      <c r="J13" s="192">
        <v>1.187491387998274</v>
      </c>
      <c r="K13" s="44">
        <v>0.34896676611228861</v>
      </c>
      <c r="L13" s="193">
        <v>5.6240195515508971</v>
      </c>
      <c r="M13" s="41">
        <v>3801.3203634543934</v>
      </c>
      <c r="N13" s="44">
        <v>0.94941561479490533</v>
      </c>
      <c r="O13" s="41">
        <v>20.728959717175147</v>
      </c>
    </row>
    <row r="14" spans="1:15" s="177" customFormat="1" ht="18" customHeight="1">
      <c r="B14" s="139">
        <v>6</v>
      </c>
      <c r="C14" s="191">
        <v>3.0601136918814161E-2</v>
      </c>
      <c r="D14" s="41">
        <v>2093.0659255868136</v>
      </c>
      <c r="E14" s="41">
        <v>940.28859280000029</v>
      </c>
      <c r="F14" s="41">
        <v>3033.3545183868137</v>
      </c>
      <c r="G14" s="41">
        <v>2093.0659255899982</v>
      </c>
      <c r="H14" s="41">
        <v>385.14353912000013</v>
      </c>
      <c r="I14" s="41">
        <v>2478.2094647099984</v>
      </c>
      <c r="J14" s="192">
        <v>0.97064140154094058</v>
      </c>
      <c r="K14" s="44">
        <v>0.3546215871490932</v>
      </c>
      <c r="L14" s="193">
        <v>4.5171761590369286</v>
      </c>
      <c r="M14" s="41">
        <v>2726.8714774176901</v>
      </c>
      <c r="N14" s="44">
        <v>1.1003393846439007</v>
      </c>
      <c r="O14" s="41">
        <v>27.059349298015686</v>
      </c>
    </row>
    <row r="15" spans="1:15" s="177" customFormat="1" ht="18" customHeight="1">
      <c r="B15" s="139">
        <v>7</v>
      </c>
      <c r="C15" s="191">
        <v>7.0927256230922942E-2</v>
      </c>
      <c r="D15" s="41">
        <v>1742.5800317799997</v>
      </c>
      <c r="E15" s="41">
        <v>717.58241673999873</v>
      </c>
      <c r="F15" s="41">
        <v>2460.1624485199982</v>
      </c>
      <c r="G15" s="41">
        <v>1742.5800317799997</v>
      </c>
      <c r="H15" s="41">
        <v>237.41684525000002</v>
      </c>
      <c r="I15" s="41">
        <v>1979.9968770299997</v>
      </c>
      <c r="J15" s="192">
        <v>0.39370483409820317</v>
      </c>
      <c r="K15" s="44">
        <v>0.35649168585770352</v>
      </c>
      <c r="L15" s="193">
        <v>6.5514329956685309</v>
      </c>
      <c r="M15" s="41">
        <v>2774.5547848462497</v>
      </c>
      <c r="N15" s="44">
        <v>1.4012925055761143</v>
      </c>
      <c r="O15" s="41">
        <v>50.258262849885853</v>
      </c>
    </row>
    <row r="16" spans="1:15" s="177" customFormat="1" ht="18" customHeight="1">
      <c r="B16" s="139">
        <v>8</v>
      </c>
      <c r="C16" s="191">
        <v>0.18129499131388493</v>
      </c>
      <c r="D16" s="41">
        <v>71.238322199999985</v>
      </c>
      <c r="E16" s="41">
        <v>25.656714339999986</v>
      </c>
      <c r="F16" s="41">
        <v>96.895036539999978</v>
      </c>
      <c r="G16" s="41">
        <v>71.238322199999985</v>
      </c>
      <c r="H16" s="41">
        <v>6.1348461099999998</v>
      </c>
      <c r="I16" s="41">
        <v>77.373168309999983</v>
      </c>
      <c r="J16" s="192">
        <v>4.7046335619401219E-2</v>
      </c>
      <c r="K16" s="44">
        <v>0.32290308484596414</v>
      </c>
      <c r="L16" s="193">
        <v>10.187091130497809</v>
      </c>
      <c r="M16" s="41">
        <v>136.04951305331892</v>
      </c>
      <c r="N16" s="44">
        <v>1.7583552027781626</v>
      </c>
      <c r="O16" s="41">
        <v>4.5614117009865121</v>
      </c>
    </row>
    <row r="17" spans="2:15" s="177" customFormat="1" ht="18" customHeight="1">
      <c r="B17" s="139">
        <v>9</v>
      </c>
      <c r="C17" s="191">
        <v>0.44427018009141556</v>
      </c>
      <c r="D17" s="41">
        <v>440.75842707999993</v>
      </c>
      <c r="E17" s="41">
        <v>281.80965480999987</v>
      </c>
      <c r="F17" s="41">
        <v>722.5680818899998</v>
      </c>
      <c r="G17" s="41">
        <v>440.75842707999993</v>
      </c>
      <c r="H17" s="41">
        <v>71.784765359999994</v>
      </c>
      <c r="I17" s="41">
        <v>512.54319243999998</v>
      </c>
      <c r="J17" s="192">
        <v>0.12549525922344792</v>
      </c>
      <c r="K17" s="44">
        <v>0.34478807788349336</v>
      </c>
      <c r="L17" s="193">
        <v>4.8844491743892409</v>
      </c>
      <c r="M17" s="41">
        <v>947.22324094917428</v>
      </c>
      <c r="N17" s="44">
        <v>1.8480847173871291</v>
      </c>
      <c r="O17" s="41">
        <v>78.611871790479356</v>
      </c>
    </row>
    <row r="18" spans="2:15" s="177" customFormat="1" ht="18" customHeight="1">
      <c r="B18" s="91" t="s">
        <v>29</v>
      </c>
      <c r="C18" s="194">
        <v>1.9521487321326879E-2</v>
      </c>
      <c r="D18" s="87">
        <v>23767.816383050133</v>
      </c>
      <c r="E18" s="87">
        <v>18328.521343659992</v>
      </c>
      <c r="F18" s="87">
        <v>42096.337726710124</v>
      </c>
      <c r="G18" s="87">
        <v>23767.816383040008</v>
      </c>
      <c r="H18" s="87">
        <v>7086.6513101299988</v>
      </c>
      <c r="I18" s="87">
        <v>30854.467693170009</v>
      </c>
      <c r="J18" s="195">
        <v>5.6364871212412337</v>
      </c>
      <c r="K18" s="196">
        <v>0.36471753588160538</v>
      </c>
      <c r="L18" s="197">
        <v>4.1482307832006509</v>
      </c>
      <c r="M18" s="87">
        <v>22380.02687725431</v>
      </c>
      <c r="N18" s="196">
        <v>0.72534153237744514</v>
      </c>
      <c r="O18" s="198">
        <v>214.46634023653519</v>
      </c>
    </row>
    <row r="19" spans="2:15" s="177" customFormat="1" ht="18" customHeight="1">
      <c r="B19" s="139" t="s">
        <v>3</v>
      </c>
      <c r="C19" s="191">
        <v>0.99999998999999729</v>
      </c>
      <c r="D19" s="41">
        <v>2502.8418987603714</v>
      </c>
      <c r="E19" s="41">
        <v>529.46090668000022</v>
      </c>
      <c r="F19" s="41">
        <v>3032.3028054403717</v>
      </c>
      <c r="G19" s="41">
        <v>2502.8418987600026</v>
      </c>
      <c r="H19" s="41">
        <v>163.87100489999995</v>
      </c>
      <c r="I19" s="41">
        <v>2666.7129036600027</v>
      </c>
      <c r="J19" s="192">
        <v>0.72851287875877235</v>
      </c>
      <c r="K19" s="44">
        <v>0.60238252436176387</v>
      </c>
      <c r="L19" s="193">
        <v>5.3610714881640984</v>
      </c>
      <c r="M19" s="41">
        <v>237.6887712466706</v>
      </c>
      <c r="N19" s="44">
        <v>8.9131743773560396E-2</v>
      </c>
      <c r="O19" s="41">
        <v>1606.3812506085267</v>
      </c>
    </row>
    <row r="20" spans="2:15" s="177" customFormat="1" ht="18" customHeight="1">
      <c r="B20" s="91" t="s">
        <v>15</v>
      </c>
      <c r="C20" s="194">
        <v>9.7521564535245422E-2</v>
      </c>
      <c r="D20" s="87">
        <v>26270.658281810505</v>
      </c>
      <c r="E20" s="87">
        <v>18857.982250339992</v>
      </c>
      <c r="F20" s="87">
        <v>45128.640532150494</v>
      </c>
      <c r="G20" s="87">
        <v>26270.65828180001</v>
      </c>
      <c r="H20" s="87">
        <v>7250.5223150299989</v>
      </c>
      <c r="I20" s="87">
        <v>33521.18059683001</v>
      </c>
      <c r="J20" s="195">
        <v>6.3650000000000064</v>
      </c>
      <c r="K20" s="196">
        <v>0.38362451589376467</v>
      </c>
      <c r="L20" s="197">
        <v>4.2447159874931266</v>
      </c>
      <c r="M20" s="87">
        <v>22617.71564850098</v>
      </c>
      <c r="N20" s="196">
        <v>0.67472908906555229</v>
      </c>
      <c r="O20" s="198">
        <v>1820.8475908450619</v>
      </c>
    </row>
    <row r="21" spans="2:15">
      <c r="B21" s="178" t="s">
        <v>145</v>
      </c>
    </row>
    <row r="22" spans="2:15">
      <c r="B22" s="178" t="s">
        <v>175</v>
      </c>
    </row>
    <row r="25" spans="2:15" ht="15.75">
      <c r="B25" s="202" t="s">
        <v>117</v>
      </c>
      <c r="J25" s="189"/>
      <c r="N25" s="190"/>
      <c r="O25" s="190"/>
    </row>
    <row r="26" spans="2:15">
      <c r="B26" s="201" t="s">
        <v>48</v>
      </c>
      <c r="N26" s="190"/>
      <c r="O26" s="190"/>
    </row>
    <row r="27" spans="2:15" ht="12.75" customHeight="1">
      <c r="B27" s="249" t="s">
        <v>158</v>
      </c>
      <c r="C27" s="249" t="s">
        <v>159</v>
      </c>
      <c r="D27" s="248" t="s">
        <v>126</v>
      </c>
      <c r="E27" s="248"/>
      <c r="F27" s="248"/>
      <c r="G27" s="248" t="s">
        <v>1</v>
      </c>
      <c r="H27" s="248"/>
      <c r="I27" s="248"/>
      <c r="J27" s="249" t="s">
        <v>160</v>
      </c>
      <c r="K27" s="249" t="s">
        <v>17</v>
      </c>
      <c r="L27" s="249" t="s">
        <v>150</v>
      </c>
      <c r="M27" s="249" t="s">
        <v>18</v>
      </c>
      <c r="N27" s="249" t="s">
        <v>151</v>
      </c>
      <c r="O27" s="249" t="s">
        <v>27</v>
      </c>
    </row>
    <row r="28" spans="2:15" s="177" customFormat="1" ht="51" customHeight="1">
      <c r="B28" s="249"/>
      <c r="C28" s="249"/>
      <c r="D28" s="227" t="s">
        <v>127</v>
      </c>
      <c r="E28" s="227" t="s">
        <v>128</v>
      </c>
      <c r="F28" s="227" t="s">
        <v>129</v>
      </c>
      <c r="G28" s="227" t="s">
        <v>127</v>
      </c>
      <c r="H28" s="227" t="s">
        <v>128</v>
      </c>
      <c r="I28" s="227" t="s">
        <v>23</v>
      </c>
      <c r="J28" s="249"/>
      <c r="K28" s="249"/>
      <c r="L28" s="249"/>
      <c r="M28" s="249"/>
      <c r="N28" s="249"/>
      <c r="O28" s="249" t="s">
        <v>27</v>
      </c>
    </row>
    <row r="29" spans="2:15" s="177" customFormat="1" ht="18" customHeight="1">
      <c r="B29" s="139">
        <v>1</v>
      </c>
      <c r="C29" s="191">
        <v>4.9203034054764061E-4</v>
      </c>
      <c r="D29" s="41">
        <v>302.89314700675919</v>
      </c>
      <c r="E29" s="41">
        <v>146.33729749000003</v>
      </c>
      <c r="F29" s="41">
        <v>449.23044449675922</v>
      </c>
      <c r="G29" s="41">
        <v>302.89314701999956</v>
      </c>
      <c r="H29" s="41">
        <v>62.995199220000053</v>
      </c>
      <c r="I29" s="41">
        <v>365.88834623999963</v>
      </c>
      <c r="J29" s="192">
        <v>2.1979756147920519</v>
      </c>
      <c r="K29" s="44">
        <v>0.30092397412578809</v>
      </c>
      <c r="L29" s="41">
        <v>6.9802919950500675</v>
      </c>
      <c r="M29" s="41">
        <v>35.991004458161335</v>
      </c>
      <c r="N29" s="44">
        <v>9.8366085796439962E-2</v>
      </c>
      <c r="O29" s="41">
        <v>5.4659395965076824E-2</v>
      </c>
    </row>
    <row r="30" spans="2:15" s="177" customFormat="1" ht="18" customHeight="1">
      <c r="B30" s="139">
        <v>2</v>
      </c>
      <c r="C30" s="191">
        <v>1.2655594557437883E-3</v>
      </c>
      <c r="D30" s="41">
        <v>1610.8001014185063</v>
      </c>
      <c r="E30" s="41">
        <v>696.00018275000104</v>
      </c>
      <c r="F30" s="41">
        <v>2306.8002841685075</v>
      </c>
      <c r="G30" s="41">
        <v>1610.8001014900108</v>
      </c>
      <c r="H30" s="41">
        <v>380.99591399999963</v>
      </c>
      <c r="I30" s="41">
        <v>1991.7960154900104</v>
      </c>
      <c r="J30" s="192">
        <v>8.0708732574618747</v>
      </c>
      <c r="K30" s="44">
        <v>0.31635132140535088</v>
      </c>
      <c r="L30" s="41">
        <v>5.1115724490906898</v>
      </c>
      <c r="M30" s="41">
        <v>365.17529392718171</v>
      </c>
      <c r="N30" s="44">
        <v>0.18333970501358962</v>
      </c>
      <c r="O30" s="41">
        <v>0.79445683389133737</v>
      </c>
    </row>
    <row r="31" spans="2:15" s="177" customFormat="1" ht="18" customHeight="1">
      <c r="B31" s="139">
        <v>3</v>
      </c>
      <c r="C31" s="191">
        <v>3.0122804131124019E-3</v>
      </c>
      <c r="D31" s="41">
        <v>1323.1701558299933</v>
      </c>
      <c r="E31" s="41">
        <v>528.63351794000096</v>
      </c>
      <c r="F31" s="41">
        <v>1851.8036737699942</v>
      </c>
      <c r="G31" s="41">
        <v>1323.1701559899943</v>
      </c>
      <c r="H31" s="41">
        <v>243.35493248000108</v>
      </c>
      <c r="I31" s="41">
        <v>1566.5250884699954</v>
      </c>
      <c r="J31" s="192">
        <v>6.8664063255045837</v>
      </c>
      <c r="K31" s="44">
        <v>0.30042708839933224</v>
      </c>
      <c r="L31" s="41">
        <v>6.168091788549904</v>
      </c>
      <c r="M31" s="41">
        <v>448.90147692315929</v>
      </c>
      <c r="N31" s="44">
        <v>0.28655875365621852</v>
      </c>
      <c r="O31" s="41">
        <v>1.4055310380788659</v>
      </c>
    </row>
    <row r="32" spans="2:15" s="177" customFormat="1" ht="18" customHeight="1">
      <c r="B32" s="139">
        <v>4</v>
      </c>
      <c r="C32" s="191">
        <v>6.4951913366599863E-3</v>
      </c>
      <c r="D32" s="41">
        <v>1927.0914706699934</v>
      </c>
      <c r="E32" s="41">
        <v>818.17791457999999</v>
      </c>
      <c r="F32" s="41">
        <v>2745.2693852499933</v>
      </c>
      <c r="G32" s="41">
        <v>1927.0914708899941</v>
      </c>
      <c r="H32" s="41">
        <v>328.09065335000207</v>
      </c>
      <c r="I32" s="41">
        <v>2255.182124239996</v>
      </c>
      <c r="J32" s="192">
        <v>7.999456298249612</v>
      </c>
      <c r="K32" s="44">
        <v>0.2997547871912018</v>
      </c>
      <c r="L32" s="41">
        <v>6.7130591988149755</v>
      </c>
      <c r="M32" s="41">
        <v>917.50764627653405</v>
      </c>
      <c r="N32" s="44">
        <v>0.40684414638384792</v>
      </c>
      <c r="O32" s="41">
        <v>4.3630221972665915</v>
      </c>
    </row>
    <row r="33" spans="2:15" s="177" customFormat="1" ht="18" customHeight="1">
      <c r="B33" s="139">
        <v>5</v>
      </c>
      <c r="C33" s="191">
        <v>1.5831207500152534E-2</v>
      </c>
      <c r="D33" s="41">
        <v>1898.0209617547314</v>
      </c>
      <c r="E33" s="41">
        <v>513.6088023599998</v>
      </c>
      <c r="F33" s="41">
        <v>2411.6297641147312</v>
      </c>
      <c r="G33" s="41">
        <v>1898.0209618599918</v>
      </c>
      <c r="H33" s="41">
        <v>167.85386667000026</v>
      </c>
      <c r="I33" s="41">
        <v>2065.8748285299921</v>
      </c>
      <c r="J33" s="192">
        <v>7.7511717953201824</v>
      </c>
      <c r="K33" s="44">
        <v>0.28385035238016654</v>
      </c>
      <c r="L33" s="41">
        <v>9.0204546024983294</v>
      </c>
      <c r="M33" s="41">
        <v>1138.1400058765803</v>
      </c>
      <c r="N33" s="44">
        <v>0.55092399121124047</v>
      </c>
      <c r="O33" s="41">
        <v>9.2733311060644255</v>
      </c>
    </row>
    <row r="34" spans="2:15" s="177" customFormat="1" ht="18" customHeight="1">
      <c r="B34" s="139">
        <v>6</v>
      </c>
      <c r="C34" s="191">
        <v>3.280579127150688E-2</v>
      </c>
      <c r="D34" s="41">
        <v>1263.6971807325763</v>
      </c>
      <c r="E34" s="41">
        <v>365.1620189700007</v>
      </c>
      <c r="F34" s="41">
        <v>1628.8591997025769</v>
      </c>
      <c r="G34" s="41">
        <v>1263.6971808199969</v>
      </c>
      <c r="H34" s="41">
        <v>103.34762643000049</v>
      </c>
      <c r="I34" s="41">
        <v>1367.0448072499973</v>
      </c>
      <c r="J34" s="192">
        <v>7.1413439902523264</v>
      </c>
      <c r="K34" s="44">
        <v>0.26095131552914919</v>
      </c>
      <c r="L34" s="41">
        <v>9.8797134109196492</v>
      </c>
      <c r="M34" s="41">
        <v>836.11459281274279</v>
      </c>
      <c r="N34" s="44">
        <v>0.61162193688055089</v>
      </c>
      <c r="O34" s="41">
        <v>11.663808716081961</v>
      </c>
    </row>
    <row r="35" spans="2:15" s="177" customFormat="1" ht="18" customHeight="1">
      <c r="B35" s="139">
        <v>7</v>
      </c>
      <c r="C35" s="191">
        <v>7.2725204629063525E-2</v>
      </c>
      <c r="D35" s="41">
        <v>459.81195880134328</v>
      </c>
      <c r="E35" s="41">
        <v>125.41710753000002</v>
      </c>
      <c r="F35" s="41">
        <v>585.22906633134335</v>
      </c>
      <c r="G35" s="41">
        <v>459.81195878000057</v>
      </c>
      <c r="H35" s="41">
        <v>24.046957509999984</v>
      </c>
      <c r="I35" s="41">
        <v>483.85891629000054</v>
      </c>
      <c r="J35" s="192">
        <v>1.892673756253578</v>
      </c>
      <c r="K35" s="44">
        <v>0.28232414142630768</v>
      </c>
      <c r="L35" s="41">
        <v>11.955391483503609</v>
      </c>
      <c r="M35" s="41">
        <v>385.63299266580213</v>
      </c>
      <c r="N35" s="44">
        <v>0.79699470172556097</v>
      </c>
      <c r="O35" s="41">
        <v>9.8292879678934639</v>
      </c>
    </row>
    <row r="36" spans="2:15" s="177" customFormat="1" ht="18" customHeight="1">
      <c r="B36" s="139">
        <v>8</v>
      </c>
      <c r="C36" s="191">
        <v>0.17781224023705156</v>
      </c>
      <c r="D36" s="41">
        <v>160.08516946</v>
      </c>
      <c r="E36" s="41">
        <v>15.869832649999999</v>
      </c>
      <c r="F36" s="41">
        <v>175.95500211000001</v>
      </c>
      <c r="G36" s="41">
        <v>160.08516947000004</v>
      </c>
      <c r="H36" s="41">
        <v>4.1732461199999982</v>
      </c>
      <c r="I36" s="41">
        <v>164.25841559000003</v>
      </c>
      <c r="J36" s="192">
        <v>0.48738200955608102</v>
      </c>
      <c r="K36" s="44">
        <v>0.25180742710262127</v>
      </c>
      <c r="L36" s="41">
        <v>14.218390353779233</v>
      </c>
      <c r="M36" s="41">
        <v>163.64299749666458</v>
      </c>
      <c r="N36" s="44">
        <v>0.99625335425813688</v>
      </c>
      <c r="O36" s="41">
        <v>7.3556081312447823</v>
      </c>
    </row>
    <row r="37" spans="2:15" s="177" customFormat="1" ht="18" customHeight="1">
      <c r="B37" s="139">
        <v>9</v>
      </c>
      <c r="C37" s="191">
        <v>0.35556300607829355</v>
      </c>
      <c r="D37" s="41">
        <v>375.12695687261873</v>
      </c>
      <c r="E37" s="41">
        <v>55.169524309999979</v>
      </c>
      <c r="F37" s="41">
        <v>430.29648118261872</v>
      </c>
      <c r="G37" s="41">
        <v>375.12695686999984</v>
      </c>
      <c r="H37" s="41">
        <v>13.400501859999991</v>
      </c>
      <c r="I37" s="41">
        <v>388.52745872999981</v>
      </c>
      <c r="J37" s="192">
        <v>1.1075186412491864</v>
      </c>
      <c r="K37" s="44">
        <v>0.2933640956241691</v>
      </c>
      <c r="L37" s="41">
        <v>12.037620791495904</v>
      </c>
      <c r="M37" s="41">
        <v>482.93724960665594</v>
      </c>
      <c r="N37" s="44">
        <v>1.2429938702022718</v>
      </c>
      <c r="O37" s="41">
        <v>40.701539920172394</v>
      </c>
    </row>
    <row r="38" spans="2:15" s="177" customFormat="1" ht="18" customHeight="1">
      <c r="B38" s="91" t="s">
        <v>29</v>
      </c>
      <c r="C38" s="194">
        <v>2.8374761156853633E-2</v>
      </c>
      <c r="D38" s="87">
        <v>9320.6971025465209</v>
      </c>
      <c r="E38" s="87">
        <v>3264.3761985800024</v>
      </c>
      <c r="F38" s="87">
        <v>12585.073301126524</v>
      </c>
      <c r="G38" s="87">
        <v>9320.6971031899866</v>
      </c>
      <c r="H38" s="87">
        <v>1328.2588976400036</v>
      </c>
      <c r="I38" s="87">
        <v>10648.95600082999</v>
      </c>
      <c r="J38" s="195">
        <v>43.514801688639473</v>
      </c>
      <c r="K38" s="196">
        <v>0.29316658581321403</v>
      </c>
      <c r="L38" s="197">
        <v>7.7449056075125666</v>
      </c>
      <c r="M38" s="198">
        <v>4774.0432600434824</v>
      </c>
      <c r="N38" s="196">
        <v>0.44831091983771826</v>
      </c>
      <c r="O38" s="198">
        <v>85.441245306658899</v>
      </c>
    </row>
    <row r="39" spans="2:15" s="177" customFormat="1" ht="18" customHeight="1">
      <c r="B39" s="139" t="s">
        <v>3</v>
      </c>
      <c r="C39" s="191">
        <v>0.99999999000000128</v>
      </c>
      <c r="D39" s="41">
        <v>2287.4935857174814</v>
      </c>
      <c r="E39" s="41">
        <v>296.2766118199998</v>
      </c>
      <c r="F39" s="41">
        <v>2583.7701975374812</v>
      </c>
      <c r="G39" s="41">
        <v>2287.4935857799996</v>
      </c>
      <c r="H39" s="41">
        <v>70.580239039999995</v>
      </c>
      <c r="I39" s="41">
        <v>2358.0738248199996</v>
      </c>
      <c r="J39" s="192">
        <v>4.0191983113610998</v>
      </c>
      <c r="K39" s="44">
        <v>0.39268111441512671</v>
      </c>
      <c r="L39" s="41">
        <v>11.011459098919811</v>
      </c>
      <c r="M39" s="41">
        <v>170.68514042580045</v>
      </c>
      <c r="N39" s="44">
        <v>7.2383289543036036E-2</v>
      </c>
      <c r="O39" s="41">
        <v>925.97105735969149</v>
      </c>
    </row>
    <row r="40" spans="2:15" s="177" customFormat="1" ht="18" customHeight="1">
      <c r="B40" s="91" t="s">
        <v>15</v>
      </c>
      <c r="C40" s="194">
        <v>0.20452289415733085</v>
      </c>
      <c r="D40" s="87">
        <v>11608.190688264003</v>
      </c>
      <c r="E40" s="87">
        <v>3560.6528104000022</v>
      </c>
      <c r="F40" s="87">
        <v>15168.843498664006</v>
      </c>
      <c r="G40" s="87">
        <v>11608.190688969986</v>
      </c>
      <c r="H40" s="87">
        <v>1398.8391366800035</v>
      </c>
      <c r="I40" s="87">
        <v>13007.02982564999</v>
      </c>
      <c r="J40" s="195">
        <v>47.534000000000574</v>
      </c>
      <c r="K40" s="196">
        <v>0.31120779954386257</v>
      </c>
      <c r="L40" s="197">
        <v>8.3371064703315216</v>
      </c>
      <c r="M40" s="198">
        <v>4944.7284004692829</v>
      </c>
      <c r="N40" s="196">
        <v>0.38015815038097556</v>
      </c>
      <c r="O40" s="198">
        <v>1011.4123026663503</v>
      </c>
    </row>
    <row r="41" spans="2:15" s="199" customFormat="1" ht="15" customHeight="1">
      <c r="B41" s="178" t="s">
        <v>145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78" t="s">
        <v>175</v>
      </c>
    </row>
    <row r="43" spans="2:15">
      <c r="B43" s="200"/>
      <c r="J43" s="200"/>
    </row>
    <row r="45" spans="2:15" ht="15.75">
      <c r="B45" s="106" t="s">
        <v>174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B23" sqref="B23"/>
    </sheetView>
  </sheetViews>
  <sheetFormatPr baseColWidth="10" defaultRowHeight="12.75"/>
  <cols>
    <col min="1" max="1" customWidth="true" style="173" width="15.7109375" collapsed="false"/>
    <col min="2" max="2" customWidth="true" style="173" width="60.7109375" collapsed="false"/>
    <col min="3" max="3" customWidth="true" style="173" width="15.7109375" collapsed="false"/>
    <col min="4" max="4" customWidth="true" style="173" width="0.85546875" collapsed="false"/>
    <col min="5" max="5" customWidth="true" style="173" width="15.7109375" collapsed="false"/>
    <col min="6" max="6" customWidth="true" style="173" width="0.85546875" collapsed="false"/>
    <col min="7" max="7" customWidth="true" style="173" width="15.7109375" collapsed="false"/>
    <col min="8" max="8" customWidth="true" style="173" width="0.85546875" collapsed="false"/>
    <col min="9" max="9" customWidth="true" style="173" width="12.7109375" collapsed="false"/>
    <col min="10" max="16384" style="173" width="11.42578125" collapsed="false"/>
  </cols>
  <sheetData>
    <row r="2" spans="1:9" ht="15.75">
      <c r="A2" s="130" t="s">
        <v>34</v>
      </c>
      <c r="B2" s="179" t="s">
        <v>106</v>
      </c>
    </row>
    <row r="3" spans="1:9" ht="13.5" thickBot="1"/>
    <row r="4" spans="1:9" s="177" customFormat="1" ht="31.5" customHeight="1" thickBot="1">
      <c r="B4" s="170" t="s">
        <v>48</v>
      </c>
      <c r="C4" s="228" t="s">
        <v>126</v>
      </c>
      <c r="D4" s="38"/>
      <c r="E4" s="115" t="s">
        <v>1</v>
      </c>
      <c r="F4" s="39"/>
      <c r="G4" s="123" t="s">
        <v>18</v>
      </c>
      <c r="H4" s="40"/>
      <c r="I4" s="85" t="s">
        <v>151</v>
      </c>
    </row>
    <row r="5" spans="1:9" s="177" customFormat="1" ht="18" customHeight="1">
      <c r="B5" s="186" t="s">
        <v>130</v>
      </c>
      <c r="C5" s="41">
        <v>32.187494916599981</v>
      </c>
      <c r="D5" s="41"/>
      <c r="E5" s="41">
        <v>32.187494899999969</v>
      </c>
      <c r="F5" s="41"/>
      <c r="G5" s="41">
        <v>0</v>
      </c>
      <c r="H5" s="43"/>
      <c r="I5" s="44">
        <v>0</v>
      </c>
    </row>
    <row r="6" spans="1:9" s="177" customFormat="1" ht="18" customHeight="1">
      <c r="B6" s="187" t="s">
        <v>131</v>
      </c>
      <c r="C6" s="41">
        <v>233.68788562334336</v>
      </c>
      <c r="D6" s="41"/>
      <c r="E6" s="41">
        <v>233.68788565000003</v>
      </c>
      <c r="F6" s="41"/>
      <c r="G6" s="41">
        <v>185.83505752069797</v>
      </c>
      <c r="H6" s="43"/>
      <c r="I6" s="44">
        <v>0.79522760456238462</v>
      </c>
    </row>
    <row r="7" spans="1:9" s="177" customFormat="1" ht="18" customHeight="1">
      <c r="B7" s="186" t="s">
        <v>132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77" customFormat="1" ht="18" customHeight="1">
      <c r="B8" s="186" t="s">
        <v>133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77" customFormat="1" ht="18" customHeight="1">
      <c r="B9" s="187" t="s">
        <v>134</v>
      </c>
      <c r="C9" s="41">
        <v>1257.6492616603257</v>
      </c>
      <c r="D9" s="41"/>
      <c r="E9" s="41">
        <v>1227.0604363700002</v>
      </c>
      <c r="F9" s="41"/>
      <c r="G9" s="41">
        <v>261.62616800640552</v>
      </c>
      <c r="H9" s="43"/>
      <c r="I9" s="44">
        <v>0.21321375887594538</v>
      </c>
    </row>
    <row r="10" spans="1:9" s="177" customFormat="1" ht="18" customHeight="1">
      <c r="B10" s="187" t="s">
        <v>116</v>
      </c>
      <c r="C10" s="41">
        <v>3050.2249670906936</v>
      </c>
      <c r="D10" s="41"/>
      <c r="E10" s="41">
        <v>2552.3781522800014</v>
      </c>
      <c r="F10" s="41"/>
      <c r="G10" s="41">
        <v>1360.4845930883241</v>
      </c>
      <c r="H10" s="43"/>
      <c r="I10" s="44">
        <v>0.53302626488673843</v>
      </c>
    </row>
    <row r="11" spans="1:9" s="177" customFormat="1" ht="18" customHeight="1">
      <c r="B11" s="186" t="s">
        <v>135</v>
      </c>
      <c r="C11" s="41">
        <v>0.9978378108733289</v>
      </c>
      <c r="D11" s="41"/>
      <c r="E11" s="41">
        <v>0.99783779999999944</v>
      </c>
      <c r="F11" s="41"/>
      <c r="G11" s="41">
        <v>0.66257232683238365</v>
      </c>
      <c r="H11" s="43"/>
      <c r="I11" s="44">
        <v>0.66400804502734212</v>
      </c>
    </row>
    <row r="12" spans="1:9" s="177" customFormat="1" ht="18" customHeight="1">
      <c r="B12" s="186" t="s">
        <v>136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77" customFormat="1" ht="18" customHeight="1">
      <c r="B13" s="186" t="s">
        <v>137</v>
      </c>
      <c r="C13" s="41">
        <v>0</v>
      </c>
      <c r="D13" s="41"/>
      <c r="E13" s="41">
        <v>0</v>
      </c>
      <c r="F13" s="41"/>
      <c r="G13" s="41">
        <v>0</v>
      </c>
      <c r="H13" s="43"/>
      <c r="I13" s="44">
        <v>0</v>
      </c>
    </row>
    <row r="14" spans="1:9" s="177" customFormat="1" ht="18" customHeight="1">
      <c r="B14" s="186" t="s">
        <v>138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77" customFormat="1" ht="18" customHeight="1">
      <c r="B15" s="186" t="s">
        <v>139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77" customFormat="1" ht="18" customHeight="1">
      <c r="B16" s="187" t="s">
        <v>140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77" customFormat="1" ht="18" customHeight="1">
      <c r="B17" s="187" t="s">
        <v>141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77" customFormat="1" ht="18" customHeight="1">
      <c r="B18" s="186" t="s">
        <v>142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77" customFormat="1" ht="18" customHeight="1">
      <c r="B19" s="180" t="s">
        <v>125</v>
      </c>
      <c r="C19" s="181">
        <v>4574.747447101835</v>
      </c>
      <c r="D19" s="182"/>
      <c r="E19" s="181">
        <v>4046.3118070000014</v>
      </c>
      <c r="F19" s="183"/>
      <c r="G19" s="181">
        <v>1808.6083909422598</v>
      </c>
      <c r="H19" s="184"/>
      <c r="I19" s="185">
        <v>0.44697701937191792</v>
      </c>
    </row>
    <row r="20" spans="2:9">
      <c r="B20" s="178" t="s">
        <v>161</v>
      </c>
    </row>
    <row r="23" spans="2:9" ht="15.75">
      <c r="B23" s="106" t="s">
        <v>174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B23" sqref="B23"/>
    </sheetView>
  </sheetViews>
  <sheetFormatPr baseColWidth="10" defaultRowHeight="12.75"/>
  <cols>
    <col min="1" max="1" bestFit="true" customWidth="true" style="173" width="15.140625" collapsed="false"/>
    <col min="2" max="2" customWidth="true" style="173" width="60.7109375" collapsed="false"/>
    <col min="3" max="12" customWidth="true" style="173" width="10.7109375" collapsed="false"/>
    <col min="13" max="16384" style="173" width="11.42578125" collapsed="false"/>
  </cols>
  <sheetData>
    <row r="2" spans="1:12" ht="15.75">
      <c r="A2" s="130" t="s">
        <v>36</v>
      </c>
      <c r="B2" s="130" t="s">
        <v>108</v>
      </c>
    </row>
    <row r="3" spans="1:12" s="174" customForma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77" customFormat="1" ht="20.100000000000001" customHeight="1">
      <c r="B4" s="170" t="s">
        <v>48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143</v>
      </c>
      <c r="L4" s="66" t="s">
        <v>1</v>
      </c>
    </row>
    <row r="5" spans="1:12" s="177" customFormat="1" ht="18" customHeight="1">
      <c r="B5" s="67" t="s">
        <v>130</v>
      </c>
      <c r="C5" s="42">
        <v>32.187494899999969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32.187494899999969</v>
      </c>
    </row>
    <row r="6" spans="1:12" s="177" customFormat="1" ht="18" customHeight="1">
      <c r="B6" s="67" t="s">
        <v>131</v>
      </c>
      <c r="C6" s="42">
        <v>47.852828109999983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185.83505754000007</v>
      </c>
      <c r="J6" s="42">
        <v>0</v>
      </c>
      <c r="K6" s="42">
        <v>0</v>
      </c>
      <c r="L6" s="42">
        <v>233.68788565000006</v>
      </c>
    </row>
    <row r="7" spans="1:12" s="177" customFormat="1" ht="18" customHeight="1">
      <c r="B7" s="67" t="s">
        <v>132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7" customFormat="1" ht="18" customHeight="1">
      <c r="B8" s="67" t="s">
        <v>133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77" customFormat="1" ht="18" customHeight="1">
      <c r="B9" s="67" t="s">
        <v>134</v>
      </c>
      <c r="C9" s="42">
        <v>2.2000000000000002</v>
      </c>
      <c r="D9" s="42">
        <v>0</v>
      </c>
      <c r="E9" s="42">
        <v>1167.6770273800003</v>
      </c>
      <c r="F9" s="42">
        <v>0</v>
      </c>
      <c r="G9" s="42">
        <v>56.139779909999987</v>
      </c>
      <c r="H9" s="42">
        <v>0</v>
      </c>
      <c r="I9" s="42">
        <v>0</v>
      </c>
      <c r="J9" s="42">
        <v>0</v>
      </c>
      <c r="K9" s="42">
        <v>1.0436290799999999</v>
      </c>
      <c r="L9" s="42">
        <v>1227.0604363700004</v>
      </c>
    </row>
    <row r="10" spans="1:12" s="177" customFormat="1" ht="18" customHeight="1">
      <c r="B10" s="67" t="s">
        <v>116</v>
      </c>
      <c r="C10" s="42">
        <v>454.16060876999995</v>
      </c>
      <c r="D10" s="42">
        <v>0</v>
      </c>
      <c r="E10" s="42">
        <v>828.9572333399999</v>
      </c>
      <c r="F10" s="42">
        <v>0</v>
      </c>
      <c r="G10" s="42">
        <v>0</v>
      </c>
      <c r="H10" s="42">
        <v>0</v>
      </c>
      <c r="I10" s="42">
        <v>1192.3783979600009</v>
      </c>
      <c r="J10" s="42">
        <v>0</v>
      </c>
      <c r="K10" s="42">
        <v>76.88191221000001</v>
      </c>
      <c r="L10" s="42">
        <v>2552.3781522800004</v>
      </c>
    </row>
    <row r="11" spans="1:12" s="177" customFormat="1" ht="18" customHeight="1">
      <c r="B11" s="67" t="s">
        <v>135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0.99783779999999944</v>
      </c>
      <c r="I11" s="42">
        <v>0</v>
      </c>
      <c r="J11" s="42">
        <v>0</v>
      </c>
      <c r="K11" s="42">
        <v>0</v>
      </c>
      <c r="L11" s="42">
        <v>0.99783779999999944</v>
      </c>
    </row>
    <row r="12" spans="1:12" s="177" customFormat="1" ht="18" customHeight="1">
      <c r="B12" s="67" t="s">
        <v>136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77" customFormat="1" ht="18" customHeight="1">
      <c r="B13" s="67" t="s">
        <v>137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</row>
    <row r="14" spans="1:12" s="177" customFormat="1" ht="18" customHeight="1">
      <c r="B14" s="67" t="s">
        <v>138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7" customFormat="1" ht="18" customHeight="1">
      <c r="B15" s="67" t="s">
        <v>139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77" customFormat="1" ht="18" customHeight="1">
      <c r="B16" s="67" t="s">
        <v>140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7" customFormat="1" ht="18" customHeight="1">
      <c r="B17" s="67" t="s">
        <v>141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7" customFormat="1" ht="18" customHeight="1">
      <c r="B18" s="67" t="s">
        <v>142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77" customFormat="1" ht="18" customHeight="1">
      <c r="B19" s="68" t="s">
        <v>44</v>
      </c>
      <c r="C19" s="69">
        <v>536.40093177999995</v>
      </c>
      <c r="D19" s="69">
        <v>0</v>
      </c>
      <c r="E19" s="69">
        <v>1996.6342607200002</v>
      </c>
      <c r="F19" s="69">
        <v>0</v>
      </c>
      <c r="G19" s="69">
        <v>56.139779909999987</v>
      </c>
      <c r="H19" s="69">
        <v>0.99783779999999944</v>
      </c>
      <c r="I19" s="69">
        <v>1378.2134555000009</v>
      </c>
      <c r="J19" s="69">
        <v>0</v>
      </c>
      <c r="K19" s="69">
        <v>77.925541290000012</v>
      </c>
      <c r="L19" s="69">
        <v>4046.311807000001</v>
      </c>
    </row>
    <row r="20" spans="2:12">
      <c r="B20" s="178" t="s">
        <v>161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174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ht="13.5" thickBot="1"/>
    <row r="2" spans="1:12" ht="16.5" thickBot="1">
      <c r="A2" s="130" t="s">
        <v>38</v>
      </c>
      <c r="B2" s="163" t="s">
        <v>110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0.100000000000001" customHeight="1">
      <c r="B4" s="170" t="s">
        <v>48</v>
      </c>
      <c r="C4" s="169">
        <v>0</v>
      </c>
      <c r="D4" s="169">
        <v>0.1</v>
      </c>
      <c r="E4" s="169">
        <v>0.2</v>
      </c>
      <c r="F4" s="169">
        <v>0.35</v>
      </c>
      <c r="G4" s="169">
        <v>0.5</v>
      </c>
      <c r="H4" s="169">
        <v>0.75</v>
      </c>
      <c r="I4" s="169">
        <v>1</v>
      </c>
      <c r="J4" s="169">
        <v>1.5</v>
      </c>
      <c r="K4" s="66" t="s">
        <v>143</v>
      </c>
      <c r="L4" s="169" t="s">
        <v>18</v>
      </c>
    </row>
    <row r="5" spans="1:12" ht="18" customHeight="1">
      <c r="B5" s="71" t="s">
        <v>130</v>
      </c>
      <c r="C5" s="165">
        <v>0</v>
      </c>
      <c r="D5" s="165">
        <v>0</v>
      </c>
      <c r="E5" s="165">
        <v>0</v>
      </c>
      <c r="F5" s="165">
        <v>0</v>
      </c>
      <c r="G5" s="165">
        <v>0</v>
      </c>
      <c r="H5" s="165">
        <v>0</v>
      </c>
      <c r="I5" s="165">
        <v>0</v>
      </c>
      <c r="J5" s="165">
        <v>0</v>
      </c>
      <c r="K5" s="165">
        <v>0</v>
      </c>
      <c r="L5" s="165">
        <v>0</v>
      </c>
    </row>
    <row r="6" spans="1:12" ht="18" customHeight="1">
      <c r="B6" s="72" t="s">
        <v>131</v>
      </c>
      <c r="C6" s="165">
        <v>0</v>
      </c>
      <c r="D6" s="165">
        <v>0</v>
      </c>
      <c r="E6" s="165">
        <v>0</v>
      </c>
      <c r="F6" s="165">
        <v>0</v>
      </c>
      <c r="G6" s="165">
        <v>0</v>
      </c>
      <c r="H6" s="165">
        <v>0</v>
      </c>
      <c r="I6" s="165">
        <v>185.83505752069797</v>
      </c>
      <c r="J6" s="165">
        <v>0</v>
      </c>
      <c r="K6" s="165">
        <v>0</v>
      </c>
      <c r="L6" s="165">
        <v>185.83505752069797</v>
      </c>
    </row>
    <row r="7" spans="1:12" ht="18" customHeight="1">
      <c r="B7" s="72" t="s">
        <v>132</v>
      </c>
      <c r="C7" s="165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</row>
    <row r="8" spans="1:12" ht="18" customHeight="1">
      <c r="B8" s="72" t="s">
        <v>133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</row>
    <row r="9" spans="1:12" ht="18" customHeight="1">
      <c r="B9" s="72" t="s">
        <v>134</v>
      </c>
      <c r="C9" s="165">
        <v>0</v>
      </c>
      <c r="D9" s="165">
        <v>0</v>
      </c>
      <c r="E9" s="165">
        <v>233.53540546688521</v>
      </c>
      <c r="F9" s="165">
        <v>0</v>
      </c>
      <c r="G9" s="165">
        <v>28.069889957940291</v>
      </c>
      <c r="H9" s="165">
        <v>0</v>
      </c>
      <c r="I9" s="165">
        <v>0</v>
      </c>
      <c r="J9" s="165">
        <v>0</v>
      </c>
      <c r="K9" s="165">
        <v>2.0872581579999997E-2</v>
      </c>
      <c r="L9" s="165">
        <v>261.62616800640552</v>
      </c>
    </row>
    <row r="10" spans="1:12" ht="18" customHeight="1">
      <c r="B10" s="72" t="s">
        <v>116</v>
      </c>
      <c r="C10" s="165">
        <v>0</v>
      </c>
      <c r="D10" s="165">
        <v>0</v>
      </c>
      <c r="E10" s="165">
        <v>165.79144666922534</v>
      </c>
      <c r="F10" s="165">
        <v>0</v>
      </c>
      <c r="G10" s="165">
        <v>0</v>
      </c>
      <c r="H10" s="165">
        <v>0</v>
      </c>
      <c r="I10" s="165">
        <v>1191.617869930539</v>
      </c>
      <c r="J10" s="165">
        <v>0</v>
      </c>
      <c r="K10" s="165">
        <v>3.0752764885600001</v>
      </c>
      <c r="L10" s="165">
        <v>1360.4845930883241</v>
      </c>
    </row>
    <row r="11" spans="1:12" ht="18" customHeight="1">
      <c r="B11" s="72" t="s">
        <v>135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0.66257232683238365</v>
      </c>
      <c r="I11" s="165">
        <v>0</v>
      </c>
      <c r="J11" s="165">
        <v>0</v>
      </c>
      <c r="K11" s="165">
        <v>0</v>
      </c>
      <c r="L11" s="165">
        <v>0.66257232683238365</v>
      </c>
    </row>
    <row r="12" spans="1:12" ht="18" customHeight="1">
      <c r="B12" s="72" t="s">
        <v>136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</row>
    <row r="13" spans="1:12" ht="18" customHeight="1">
      <c r="B13" s="72" t="s">
        <v>137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</row>
    <row r="14" spans="1:12" ht="18" customHeight="1">
      <c r="B14" s="72" t="s">
        <v>138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</row>
    <row r="15" spans="1:12" ht="18" customHeight="1">
      <c r="B15" s="72" t="s">
        <v>139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</row>
    <row r="16" spans="1:12" ht="18" customHeight="1">
      <c r="B16" s="72" t="s">
        <v>140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</row>
    <row r="17" spans="2:12" ht="18" customHeight="1">
      <c r="B17" s="72" t="s">
        <v>141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</row>
    <row r="18" spans="2:12" ht="18" customHeight="1">
      <c r="B18" s="71" t="s">
        <v>142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</row>
    <row r="19" spans="2:12" ht="18" customHeight="1">
      <c r="B19" s="167" t="s">
        <v>44</v>
      </c>
      <c r="C19" s="73">
        <v>0</v>
      </c>
      <c r="D19" s="73">
        <v>0</v>
      </c>
      <c r="E19" s="73">
        <v>399.32685213611052</v>
      </c>
      <c r="F19" s="73">
        <v>0</v>
      </c>
      <c r="G19" s="73">
        <v>28.069889957940291</v>
      </c>
      <c r="H19" s="73">
        <v>0.66257232683238365</v>
      </c>
      <c r="I19" s="73">
        <v>1377.452927451237</v>
      </c>
      <c r="J19" s="73">
        <v>0</v>
      </c>
      <c r="K19" s="73">
        <v>3.0961490701400001</v>
      </c>
      <c r="L19" s="73">
        <v>1808.6083909422603</v>
      </c>
    </row>
    <row r="20" spans="2:12">
      <c r="B20" s="178" t="s">
        <v>161</v>
      </c>
    </row>
    <row r="22" spans="2:12">
      <c r="B22" s="168"/>
    </row>
    <row r="23" spans="2:12" ht="15.75">
      <c r="B23" s="106" t="s">
        <v>174</v>
      </c>
    </row>
  </sheetData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B11" sqref="B11"/>
    </sheetView>
  </sheetViews>
  <sheetFormatPr baseColWidth="10" defaultRowHeight="12.75"/>
  <cols>
    <col min="1" max="1" customWidth="true" style="124" width="15.7109375" collapsed="false"/>
    <col min="2" max="2" customWidth="true" style="124" width="60.7109375" collapsed="false"/>
    <col min="3" max="3" customWidth="true" style="124" width="12.7109375" collapsed="false"/>
    <col min="4" max="6" customWidth="true" style="124" width="15.7109375" collapsed="false"/>
    <col min="7" max="7" customWidth="true" style="124" width="12.7109375" collapsed="false"/>
    <col min="8" max="9" customWidth="true" style="124" width="15.7109375" collapsed="false"/>
    <col min="10" max="10" customWidth="true" style="124" width="12.7109375" collapsed="false"/>
    <col min="11" max="11" customWidth="true" style="124" width="15.7109375" collapsed="false"/>
    <col min="12" max="16384" style="124" width="11.42578125" collapsed="false"/>
  </cols>
  <sheetData>
    <row r="2" spans="1:11" ht="15.75">
      <c r="A2" s="130" t="s">
        <v>40</v>
      </c>
      <c r="B2" s="130" t="s">
        <v>119</v>
      </c>
      <c r="C2" s="148"/>
    </row>
    <row r="3" spans="1:11">
      <c r="B3" s="116" t="s">
        <v>0</v>
      </c>
      <c r="C3" s="151"/>
      <c r="D3" s="151"/>
      <c r="E3" s="151"/>
      <c r="F3" s="151"/>
      <c r="G3" s="151"/>
      <c r="H3" s="151"/>
      <c r="I3" s="151"/>
      <c r="J3" s="152"/>
      <c r="K3" s="152"/>
    </row>
    <row r="4" spans="1:11" ht="15" customHeight="1">
      <c r="B4" s="77"/>
      <c r="C4" s="250" t="s">
        <v>159</v>
      </c>
      <c r="D4" s="250" t="s">
        <v>126</v>
      </c>
      <c r="E4" s="250" t="s">
        <v>1</v>
      </c>
      <c r="F4" s="250" t="s">
        <v>162</v>
      </c>
      <c r="G4" s="250" t="s">
        <v>17</v>
      </c>
      <c r="H4" s="250" t="s">
        <v>150</v>
      </c>
      <c r="I4" s="250" t="s">
        <v>18</v>
      </c>
      <c r="J4" s="250" t="s">
        <v>151</v>
      </c>
      <c r="K4" s="250" t="s">
        <v>27</v>
      </c>
    </row>
    <row r="5" spans="1:11" s="133" customFormat="1" ht="47.25" customHeight="1">
      <c r="B5" s="170" t="s">
        <v>48</v>
      </c>
      <c r="C5" s="250"/>
      <c r="D5" s="250"/>
      <c r="E5" s="250"/>
      <c r="F5" s="250" t="s">
        <v>28</v>
      </c>
      <c r="G5" s="250" t="s">
        <v>17</v>
      </c>
      <c r="H5" s="250" t="s">
        <v>26</v>
      </c>
      <c r="I5" s="250"/>
      <c r="J5" s="250"/>
      <c r="K5" s="250" t="s">
        <v>27</v>
      </c>
    </row>
    <row r="6" spans="1:11" s="133" customFormat="1" ht="18" customHeight="1">
      <c r="B6" s="78" t="s">
        <v>116</v>
      </c>
      <c r="C6" s="153">
        <v>2.6966699044611131E-2</v>
      </c>
      <c r="D6" s="154">
        <v>598.12907266928016</v>
      </c>
      <c r="E6" s="154">
        <v>598.12907289999998</v>
      </c>
      <c r="F6" s="154">
        <v>2.4280000000000013</v>
      </c>
      <c r="G6" s="153">
        <v>0.3628633944550399</v>
      </c>
      <c r="H6" s="155">
        <v>0.32529141040703941</v>
      </c>
      <c r="I6" s="154">
        <v>405.22799222133773</v>
      </c>
      <c r="J6" s="153">
        <v>0.67749255232923111</v>
      </c>
      <c r="K6" s="154">
        <v>8.1041389724529971</v>
      </c>
    </row>
    <row r="7" spans="1:11" s="133" customFormat="1" ht="18" customHeight="1">
      <c r="B7" s="162" t="s">
        <v>152</v>
      </c>
      <c r="C7" s="156">
        <v>1.7992598441742936E-2</v>
      </c>
      <c r="D7" s="41">
        <v>512.19318279283789</v>
      </c>
      <c r="E7" s="41">
        <v>512.19318279000004</v>
      </c>
      <c r="F7" s="41">
        <v>0.56400000000000017</v>
      </c>
      <c r="G7" s="156">
        <v>0.36478502698934767</v>
      </c>
      <c r="H7" s="157">
        <v>8.2172337641973597E-2</v>
      </c>
      <c r="I7" s="41">
        <v>354.83489935700322</v>
      </c>
      <c r="J7" s="156">
        <v>0.6927755215798842</v>
      </c>
      <c r="K7" s="41">
        <v>3.7470997419908216</v>
      </c>
    </row>
    <row r="8" spans="1:11" s="133" customFormat="1" ht="18" customHeight="1">
      <c r="B8" s="162" t="s">
        <v>118</v>
      </c>
      <c r="C8" s="156">
        <v>8.0453934058725973E-2</v>
      </c>
      <c r="D8" s="41">
        <v>85.935889876442275</v>
      </c>
      <c r="E8" s="41">
        <v>85.935890110000003</v>
      </c>
      <c r="F8" s="41">
        <v>1.864000000000001</v>
      </c>
      <c r="G8" s="156">
        <v>0.3514101229215742</v>
      </c>
      <c r="H8" s="157">
        <v>1.7743243059422928</v>
      </c>
      <c r="I8" s="41">
        <v>50.393092864334506</v>
      </c>
      <c r="J8" s="156">
        <v>0.58640333857984295</v>
      </c>
      <c r="K8" s="41">
        <v>4.357039230462175</v>
      </c>
    </row>
    <row r="9" spans="1:11" s="133" customFormat="1" ht="18" customHeight="1">
      <c r="B9" s="78" t="s">
        <v>153</v>
      </c>
      <c r="C9" s="153">
        <v>5.3422127780392729E-2</v>
      </c>
      <c r="D9" s="154">
        <v>14.059425545451946</v>
      </c>
      <c r="E9" s="154">
        <v>14.059425470000001</v>
      </c>
      <c r="F9" s="154">
        <v>2.5550000000000002</v>
      </c>
      <c r="G9" s="153">
        <v>0.48559634541951169</v>
      </c>
      <c r="H9" s="155">
        <v>3.4320956260105429</v>
      </c>
      <c r="I9" s="154">
        <v>4.8382573076073117</v>
      </c>
      <c r="J9" s="153">
        <v>0.34412909104509171</v>
      </c>
      <c r="K9" s="154">
        <v>0.45072826109928921</v>
      </c>
    </row>
    <row r="10" spans="1:11" s="133" customFormat="1" ht="18" customHeight="1">
      <c r="B10" s="162" t="s">
        <v>178</v>
      </c>
      <c r="C10" s="156">
        <v>0</v>
      </c>
      <c r="D10" s="41">
        <v>0</v>
      </c>
      <c r="E10" s="41">
        <v>0</v>
      </c>
      <c r="F10" s="41">
        <v>0</v>
      </c>
      <c r="G10" s="156">
        <v>0</v>
      </c>
      <c r="H10" s="157">
        <v>0</v>
      </c>
      <c r="I10" s="41">
        <v>0</v>
      </c>
      <c r="J10" s="156">
        <v>0</v>
      </c>
      <c r="K10" s="41">
        <v>0</v>
      </c>
    </row>
    <row r="11" spans="1:11" s="133" customFormat="1" ht="18" customHeight="1">
      <c r="B11" s="162" t="s">
        <v>155</v>
      </c>
      <c r="C11" s="156">
        <v>0</v>
      </c>
      <c r="D11" s="41">
        <v>0</v>
      </c>
      <c r="E11" s="41">
        <v>0</v>
      </c>
      <c r="F11" s="41">
        <v>0</v>
      </c>
      <c r="G11" s="156">
        <v>0</v>
      </c>
      <c r="H11" s="157">
        <v>0</v>
      </c>
      <c r="I11" s="41">
        <v>0</v>
      </c>
      <c r="J11" s="156">
        <v>0</v>
      </c>
      <c r="K11" s="41">
        <v>0</v>
      </c>
    </row>
    <row r="12" spans="1:11" s="133" customFormat="1" ht="18" customHeight="1">
      <c r="B12" s="162" t="s">
        <v>156</v>
      </c>
      <c r="C12" s="156">
        <v>0</v>
      </c>
      <c r="D12" s="41">
        <v>0</v>
      </c>
      <c r="E12" s="41">
        <v>0</v>
      </c>
      <c r="F12" s="41">
        <v>0</v>
      </c>
      <c r="G12" s="156">
        <v>0</v>
      </c>
      <c r="H12" s="157">
        <v>0</v>
      </c>
      <c r="I12" s="41">
        <v>0</v>
      </c>
      <c r="J12" s="156">
        <v>0</v>
      </c>
      <c r="K12" s="41">
        <v>0</v>
      </c>
    </row>
    <row r="13" spans="1:11" s="133" customFormat="1" ht="18" customHeight="1">
      <c r="B13" s="162" t="s">
        <v>157</v>
      </c>
      <c r="C13" s="156">
        <v>5.5126728781190744E-2</v>
      </c>
      <c r="D13" s="41">
        <v>13.153850420093038</v>
      </c>
      <c r="E13" s="41">
        <v>13.15385036</v>
      </c>
      <c r="F13" s="41">
        <v>2.4950000000000001</v>
      </c>
      <c r="G13" s="156">
        <v>0.47455768593858327</v>
      </c>
      <c r="H13" s="157">
        <v>3.2632518123088636</v>
      </c>
      <c r="I13" s="41">
        <v>4.4295328491929347</v>
      </c>
      <c r="J13" s="156">
        <v>0.33674800366156321</v>
      </c>
      <c r="K13" s="41">
        <v>0.43082875943675897</v>
      </c>
    </row>
    <row r="14" spans="1:11" s="133" customFormat="1" ht="18" customHeight="1">
      <c r="B14" s="162" t="s">
        <v>115</v>
      </c>
      <c r="C14" s="156">
        <v>2.8662098225248255E-2</v>
      </c>
      <c r="D14" s="41">
        <v>0.9055751253589075</v>
      </c>
      <c r="E14" s="41">
        <v>0.90557511000000013</v>
      </c>
      <c r="F14" s="41">
        <v>0.06</v>
      </c>
      <c r="G14" s="156">
        <v>0.6459374075619192</v>
      </c>
      <c r="H14" s="157">
        <v>5.8846213581318825</v>
      </c>
      <c r="I14" s="41">
        <v>0.40872445841437671</v>
      </c>
      <c r="J14" s="156">
        <v>0.45134241643895961</v>
      </c>
      <c r="K14" s="41">
        <v>1.9899501662530249E-2</v>
      </c>
    </row>
    <row r="15" spans="1:11" ht="18" customHeight="1">
      <c r="B15" s="158" t="s">
        <v>45</v>
      </c>
      <c r="C15" s="159">
        <v>2.7574270290359745E-2</v>
      </c>
      <c r="D15" s="160">
        <v>612.18849821473214</v>
      </c>
      <c r="E15" s="160">
        <v>612.18849837000016</v>
      </c>
      <c r="F15" s="160">
        <v>4.9830000000000005</v>
      </c>
      <c r="G15" s="159">
        <v>0.36568206024407801</v>
      </c>
      <c r="H15" s="161">
        <v>0.39664179094417862</v>
      </c>
      <c r="I15" s="160">
        <v>410.06624952894504</v>
      </c>
      <c r="J15" s="159">
        <v>0.66983657912681882</v>
      </c>
      <c r="K15" s="160">
        <v>8.5548672335522848</v>
      </c>
    </row>
    <row r="16" spans="1:11">
      <c r="B16" s="178" t="s">
        <v>145</v>
      </c>
    </row>
    <row r="17" spans="2:11">
      <c r="B17" s="124" t="s">
        <v>163</v>
      </c>
    </row>
    <row r="20" spans="2:11" ht="15.75">
      <c r="B20" s="106" t="s">
        <v>174</v>
      </c>
      <c r="D20" s="149"/>
      <c r="E20" s="149"/>
      <c r="F20" s="149"/>
      <c r="G20" s="149"/>
      <c r="H20" s="149"/>
      <c r="I20" s="149"/>
      <c r="J20" s="150"/>
      <c r="K20" s="149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topLeftCell="A52" zoomScale="70" zoomScaleNormal="70" zoomScaleSheetLayoutView="40" workbookViewId="0">
      <selection activeCell="B56" sqref="B56"/>
    </sheetView>
  </sheetViews>
  <sheetFormatPr baseColWidth="10" defaultRowHeight="12.75"/>
  <cols>
    <col min="1" max="1" customWidth="true" style="124" width="15.7109375" collapsed="false"/>
    <col min="2" max="2" customWidth="true" style="124" width="50.0" collapsed="false"/>
    <col min="3" max="9" customWidth="true" style="124" width="18.7109375" collapsed="false"/>
    <col min="10" max="16384" style="124" width="11.42578125" collapsed="false"/>
  </cols>
  <sheetData>
    <row r="2" spans="1:9" ht="15.75">
      <c r="A2" s="130" t="s">
        <v>43</v>
      </c>
      <c r="B2" s="131" t="s">
        <v>120</v>
      </c>
      <c r="I2" s="106" t="s">
        <v>174</v>
      </c>
    </row>
    <row r="3" spans="1:9">
      <c r="H3" s="132"/>
    </row>
    <row r="4" spans="1:9">
      <c r="H4" s="132"/>
    </row>
    <row r="5" spans="1:9">
      <c r="H5" s="132"/>
    </row>
    <row r="6" spans="1:9" ht="15.75">
      <c r="B6" s="131" t="s">
        <v>121</v>
      </c>
      <c r="H6" s="132"/>
    </row>
    <row r="7" spans="1:9">
      <c r="H7" s="132"/>
      <c r="I7" s="132"/>
    </row>
    <row r="8" spans="1:9">
      <c r="B8" s="171" t="s">
        <v>48</v>
      </c>
      <c r="C8" s="117"/>
      <c r="D8" s="117"/>
      <c r="E8" s="117"/>
      <c r="F8" s="117"/>
      <c r="G8" s="117"/>
      <c r="H8" s="118"/>
      <c r="I8" s="118"/>
    </row>
    <row r="9" spans="1:9" s="133" customFormat="1" ht="44.25" customHeight="1">
      <c r="B9" s="256" t="s">
        <v>14</v>
      </c>
      <c r="C9" s="255" t="s">
        <v>16</v>
      </c>
      <c r="D9" s="255" t="s">
        <v>126</v>
      </c>
      <c r="E9" s="255" t="s">
        <v>1</v>
      </c>
      <c r="F9" s="255" t="s">
        <v>46</v>
      </c>
      <c r="G9" s="255" t="s">
        <v>18</v>
      </c>
      <c r="H9" s="255" t="s">
        <v>151</v>
      </c>
      <c r="I9" s="255" t="s">
        <v>169</v>
      </c>
    </row>
    <row r="10" spans="1:9" s="133" customFormat="1" ht="5.0999999999999996" customHeight="1">
      <c r="B10" s="256"/>
      <c r="C10" s="255"/>
      <c r="D10" s="255"/>
      <c r="E10" s="255"/>
      <c r="F10" s="255"/>
      <c r="G10" s="255"/>
      <c r="H10" s="255"/>
      <c r="I10" s="255"/>
    </row>
    <row r="11" spans="1:9" ht="18" customHeight="1">
      <c r="B11" s="134" t="s">
        <v>164</v>
      </c>
      <c r="C11" s="119">
        <v>0.24037553979358037</v>
      </c>
      <c r="D11" s="120">
        <v>2516.2003018299997</v>
      </c>
      <c r="E11" s="120">
        <v>2516.2003018299997</v>
      </c>
      <c r="F11" s="121">
        <v>0.9</v>
      </c>
      <c r="G11" s="120">
        <v>9266.2560976000004</v>
      </c>
      <c r="H11" s="122">
        <v>3.6826384969673414</v>
      </c>
      <c r="I11" s="120">
        <v>59.515106780000004</v>
      </c>
    </row>
    <row r="12" spans="1:9" ht="18" customHeight="1">
      <c r="B12" s="134" t="s">
        <v>165</v>
      </c>
      <c r="C12" s="119">
        <v>0.66203225452259062</v>
      </c>
      <c r="D12" s="120">
        <v>6930.0135948999996</v>
      </c>
      <c r="E12" s="120">
        <v>6930.0135948999996</v>
      </c>
      <c r="F12" s="121">
        <v>0.9</v>
      </c>
      <c r="G12" s="120">
        <v>11784.87077906</v>
      </c>
      <c r="H12" s="122">
        <v>1.7005552179194616</v>
      </c>
      <c r="I12" s="120">
        <v>32.146712870000002</v>
      </c>
    </row>
    <row r="13" spans="1:9" ht="18" customHeight="1">
      <c r="B13" s="134" t="s">
        <v>166</v>
      </c>
      <c r="C13" s="119">
        <v>2.5534661651617379E-3</v>
      </c>
      <c r="D13" s="120">
        <v>26.729143660000002</v>
      </c>
      <c r="E13" s="120">
        <v>26.729143660000002</v>
      </c>
      <c r="F13" s="121">
        <v>0.9</v>
      </c>
      <c r="G13" s="120">
        <v>164.89588226000001</v>
      </c>
      <c r="H13" s="122">
        <v>6.169141980660072</v>
      </c>
      <c r="I13" s="120">
        <v>0</v>
      </c>
    </row>
    <row r="14" spans="1:9" ht="18" customHeight="1">
      <c r="B14" s="134" t="s">
        <v>167</v>
      </c>
      <c r="C14" s="119">
        <v>9.503873951866712E-2</v>
      </c>
      <c r="D14" s="120">
        <v>994.84542091000003</v>
      </c>
      <c r="E14" s="120">
        <v>994.84542091000003</v>
      </c>
      <c r="F14" s="121">
        <v>0.9</v>
      </c>
      <c r="G14" s="120">
        <v>2487.1135523100002</v>
      </c>
      <c r="H14" s="122">
        <v>2.5000000000351816</v>
      </c>
      <c r="I14" s="120">
        <v>0</v>
      </c>
    </row>
    <row r="15" spans="1:9" ht="18" customHeight="1">
      <c r="B15" s="125" t="s">
        <v>15</v>
      </c>
      <c r="C15" s="126">
        <v>0.99999999999999989</v>
      </c>
      <c r="D15" s="127">
        <v>10467.788461300001</v>
      </c>
      <c r="E15" s="127">
        <v>10467.788461300001</v>
      </c>
      <c r="F15" s="128"/>
      <c r="G15" s="127">
        <v>23703.136311230002</v>
      </c>
      <c r="H15" s="129">
        <v>2.2643881655482265</v>
      </c>
      <c r="I15" s="127">
        <v>91.661819650000012</v>
      </c>
    </row>
    <row r="16" spans="1:9">
      <c r="B16" s="135" t="s">
        <v>168</v>
      </c>
      <c r="D16" s="132"/>
      <c r="E16" s="132"/>
      <c r="F16" s="132"/>
      <c r="G16" s="132"/>
      <c r="H16" s="132"/>
      <c r="I16" s="132"/>
    </row>
    <row r="17" spans="1:9">
      <c r="B17" s="135"/>
      <c r="D17" s="132"/>
      <c r="E17" s="132"/>
      <c r="F17" s="132"/>
      <c r="G17" s="132"/>
      <c r="H17" s="132"/>
      <c r="I17" s="132"/>
    </row>
    <row r="18" spans="1:9">
      <c r="B18" s="135"/>
      <c r="D18" s="132"/>
      <c r="E18" s="132"/>
      <c r="F18" s="132"/>
      <c r="G18" s="132"/>
      <c r="H18" s="132"/>
      <c r="I18" s="132"/>
    </row>
    <row r="19" spans="1:9">
      <c r="B19" s="135"/>
      <c r="D19" s="132"/>
      <c r="E19" s="132"/>
      <c r="F19" s="132"/>
      <c r="G19" s="132"/>
      <c r="H19" s="132"/>
      <c r="I19" s="132"/>
    </row>
    <row r="20" spans="1:9">
      <c r="B20" s="136"/>
      <c r="D20" s="132"/>
      <c r="E20" s="132"/>
      <c r="F20" s="132"/>
      <c r="G20" s="132"/>
      <c r="H20" s="132"/>
      <c r="I20" s="132"/>
    </row>
    <row r="21" spans="1:9" ht="15.75">
      <c r="B21" s="131" t="s">
        <v>122</v>
      </c>
      <c r="D21" s="137"/>
      <c r="E21" s="137"/>
      <c r="F21" s="132"/>
      <c r="G21" s="137"/>
      <c r="H21" s="132"/>
      <c r="I21" s="132"/>
    </row>
    <row r="22" spans="1:9">
      <c r="I22" s="132"/>
    </row>
    <row r="23" spans="1:9">
      <c r="B23" s="171" t="s">
        <v>48</v>
      </c>
      <c r="D23" s="117"/>
      <c r="E23" s="117"/>
      <c r="F23" s="117"/>
      <c r="G23" s="117"/>
      <c r="H23" s="117"/>
      <c r="I23" s="118"/>
    </row>
    <row r="24" spans="1:9" s="133" customFormat="1" ht="44.25" customHeight="1">
      <c r="B24" s="254" t="s">
        <v>2</v>
      </c>
      <c r="C24" s="254" t="s">
        <v>159</v>
      </c>
      <c r="D24" s="254" t="s">
        <v>126</v>
      </c>
      <c r="E24" s="254" t="s">
        <v>1</v>
      </c>
      <c r="F24" s="254" t="s">
        <v>17</v>
      </c>
      <c r="G24" s="254" t="s">
        <v>18</v>
      </c>
      <c r="H24" s="255" t="s">
        <v>151</v>
      </c>
      <c r="I24" s="254" t="s">
        <v>27</v>
      </c>
    </row>
    <row r="25" spans="1:9" s="133" customFormat="1" ht="5.0999999999999996" customHeight="1">
      <c r="B25" s="254"/>
      <c r="C25" s="254"/>
      <c r="D25" s="254"/>
      <c r="E25" s="254"/>
      <c r="F25" s="254"/>
      <c r="G25" s="254"/>
      <c r="H25" s="255"/>
      <c r="I25" s="254"/>
    </row>
    <row r="26" spans="1:9" s="133" customFormat="1" ht="18" customHeight="1">
      <c r="A26" s="138"/>
      <c r="B26" s="139">
        <v>1</v>
      </c>
      <c r="C26" s="140">
        <v>0</v>
      </c>
      <c r="D26" s="41">
        <v>0</v>
      </c>
      <c r="E26" s="41">
        <v>0</v>
      </c>
      <c r="F26" s="140">
        <v>0</v>
      </c>
      <c r="G26" s="41">
        <v>0</v>
      </c>
      <c r="H26" s="141">
        <v>0</v>
      </c>
      <c r="I26" s="41">
        <v>0</v>
      </c>
    </row>
    <row r="27" spans="1:9" s="133" customFormat="1" ht="18" customHeight="1">
      <c r="A27" s="138"/>
      <c r="B27" s="139">
        <v>2</v>
      </c>
      <c r="C27" s="140">
        <v>1.6109999999999998E-3</v>
      </c>
      <c r="D27" s="41">
        <v>1245.1669602000002</v>
      </c>
      <c r="E27" s="41">
        <v>1245.1669602000002</v>
      </c>
      <c r="F27" s="140">
        <v>0.89999999999999991</v>
      </c>
      <c r="G27" s="41">
        <v>1597.3617021300001</v>
      </c>
      <c r="H27" s="141">
        <v>1.2828494115146052</v>
      </c>
      <c r="I27" s="41">
        <v>1.80444779</v>
      </c>
    </row>
    <row r="28" spans="1:9" s="133" customFormat="1" ht="18" customHeight="1">
      <c r="A28" s="138"/>
      <c r="B28" s="139">
        <v>3</v>
      </c>
      <c r="C28" s="140">
        <v>2.9269999999999999E-3</v>
      </c>
      <c r="D28" s="41">
        <v>5335.6018185599996</v>
      </c>
      <c r="E28" s="41">
        <v>5335.6018185599996</v>
      </c>
      <c r="F28" s="140">
        <v>0.89999999999999991</v>
      </c>
      <c r="G28" s="41">
        <v>8937.6650282600003</v>
      </c>
      <c r="H28" s="141">
        <v>1.6750997042489473</v>
      </c>
      <c r="I28" s="41">
        <v>14.05555745</v>
      </c>
    </row>
    <row r="29" spans="1:9" s="133" customFormat="1" ht="18" customHeight="1">
      <c r="A29" s="138"/>
      <c r="B29" s="139">
        <v>4</v>
      </c>
      <c r="C29" s="140">
        <v>7.3919999999999993E-3</v>
      </c>
      <c r="D29" s="41">
        <v>100.43394611999999</v>
      </c>
      <c r="E29" s="41">
        <v>100.43394611999999</v>
      </c>
      <c r="F29" s="140">
        <v>0.89999999999999991</v>
      </c>
      <c r="G29" s="41">
        <v>238.09518051999999</v>
      </c>
      <c r="H29" s="141">
        <v>2.370664399022222</v>
      </c>
      <c r="I29" s="41">
        <v>0.66817897000000004</v>
      </c>
    </row>
    <row r="30" spans="1:9" s="133" customFormat="1" ht="18" customHeight="1">
      <c r="A30" s="138"/>
      <c r="B30" s="139">
        <v>5</v>
      </c>
      <c r="C30" s="140">
        <v>1.7311E-2</v>
      </c>
      <c r="D30" s="41">
        <v>91.037028579999998</v>
      </c>
      <c r="E30" s="41">
        <v>91.037028579999998</v>
      </c>
      <c r="F30" s="140">
        <v>0.89999999999999991</v>
      </c>
      <c r="G30" s="41">
        <v>270.23674702</v>
      </c>
      <c r="H30" s="141">
        <v>2.9684267076283786</v>
      </c>
      <c r="I30" s="41">
        <v>1.4183125600000002</v>
      </c>
    </row>
    <row r="31" spans="1:9" s="133" customFormat="1" ht="18" customHeight="1">
      <c r="A31" s="138"/>
      <c r="B31" s="139">
        <v>6</v>
      </c>
      <c r="C31" s="140">
        <v>3.3833000000000002E-2</v>
      </c>
      <c r="D31" s="41">
        <v>0.61406780999999999</v>
      </c>
      <c r="E31" s="41">
        <v>0.61406780999999999</v>
      </c>
      <c r="F31" s="140">
        <v>0.89999999999999991</v>
      </c>
      <c r="G31" s="41">
        <v>1.601224</v>
      </c>
      <c r="H31" s="141">
        <v>2.6075686983168844</v>
      </c>
      <c r="I31" s="41">
        <v>1.869844E-2</v>
      </c>
    </row>
    <row r="32" spans="1:9" s="133" customFormat="1" ht="18" customHeight="1">
      <c r="A32" s="138"/>
      <c r="B32" s="139">
        <v>7</v>
      </c>
      <c r="C32" s="140">
        <v>0.10026199999999999</v>
      </c>
      <c r="D32" s="41">
        <v>157.15976562</v>
      </c>
      <c r="E32" s="41">
        <v>157.15976562</v>
      </c>
      <c r="F32" s="140">
        <v>0.89999999999999991</v>
      </c>
      <c r="G32" s="41">
        <v>739.91089299999999</v>
      </c>
      <c r="H32" s="141">
        <v>4.7080172847104302</v>
      </c>
      <c r="I32" s="41">
        <v>14.18151123</v>
      </c>
    </row>
    <row r="33" spans="1:9" s="133" customFormat="1" ht="18" customHeight="1">
      <c r="A33" s="138"/>
      <c r="B33" s="139">
        <v>8</v>
      </c>
      <c r="C33" s="140">
        <v>0.14241799999999999</v>
      </c>
      <c r="D33" s="41">
        <v>1.0100000000000001E-6</v>
      </c>
      <c r="E33" s="41">
        <v>1.0100000000000001E-6</v>
      </c>
      <c r="F33" s="140">
        <v>0.89999999999999991</v>
      </c>
      <c r="G33" s="41">
        <v>4.1300000000000003E-6</v>
      </c>
      <c r="H33" s="141">
        <v>4.0891089108910892</v>
      </c>
      <c r="I33" s="41">
        <v>1.3E-7</v>
      </c>
    </row>
    <row r="34" spans="1:9" s="133" customFormat="1" ht="18" customHeight="1">
      <c r="A34" s="138"/>
      <c r="B34" s="139">
        <v>9</v>
      </c>
      <c r="C34" s="140">
        <v>0</v>
      </c>
      <c r="D34" s="41">
        <v>0</v>
      </c>
      <c r="E34" s="41">
        <v>0</v>
      </c>
      <c r="F34" s="140">
        <v>0</v>
      </c>
      <c r="G34" s="41">
        <v>0</v>
      </c>
      <c r="H34" s="141">
        <v>0</v>
      </c>
      <c r="I34" s="41">
        <v>0</v>
      </c>
    </row>
    <row r="35" spans="1:9" s="133" customFormat="1" ht="18" customHeight="1">
      <c r="A35" s="138"/>
      <c r="B35" s="91" t="s">
        <v>29</v>
      </c>
      <c r="C35" s="94">
        <f>+SUMPRODUCT(C26:C34,E26:E34)/E35</f>
        <v>5.1543259035296022E-3</v>
      </c>
      <c r="D35" s="87">
        <v>6930.0135878999999</v>
      </c>
      <c r="E35" s="87">
        <v>6930.0135878999999</v>
      </c>
      <c r="F35" s="94">
        <v>0.89999999999999991</v>
      </c>
      <c r="G35" s="87">
        <v>11784.870779060002</v>
      </c>
      <c r="H35" s="93">
        <v>1.7005552196371909</v>
      </c>
      <c r="I35" s="87">
        <v>32.146706569999999</v>
      </c>
    </row>
    <row r="36" spans="1:9" s="133" customFormat="1" ht="18" customHeight="1">
      <c r="A36" s="138"/>
      <c r="B36" s="139" t="s">
        <v>3</v>
      </c>
      <c r="C36" s="140">
        <v>1</v>
      </c>
      <c r="D36" s="41">
        <v>6.9999999999999999E-6</v>
      </c>
      <c r="E36" s="41">
        <v>6.9999999999999999E-6</v>
      </c>
      <c r="F36" s="140">
        <v>0.89999999999999991</v>
      </c>
      <c r="G36" s="41">
        <v>0</v>
      </c>
      <c r="H36" s="141">
        <v>0</v>
      </c>
      <c r="I36" s="41">
        <v>6.2999999999999998E-6</v>
      </c>
    </row>
    <row r="37" spans="1:9" s="133" customFormat="1" ht="18" customHeight="1">
      <c r="A37" s="138"/>
      <c r="B37" s="91" t="s">
        <v>15</v>
      </c>
      <c r="C37" s="94">
        <f>+SUMPRODUCT(C35:C36,E35:E36)/E37</f>
        <v>5.1543269084222505E-3</v>
      </c>
      <c r="D37" s="87">
        <v>6930.0135948999996</v>
      </c>
      <c r="E37" s="87">
        <v>6930.0135948999996</v>
      </c>
      <c r="F37" s="94">
        <v>0.89999999999999991</v>
      </c>
      <c r="G37" s="87">
        <v>11784.870779060002</v>
      </c>
      <c r="H37" s="93">
        <v>1.7005552179194618</v>
      </c>
      <c r="I37" s="87">
        <v>32.146712870000002</v>
      </c>
    </row>
    <row r="41" spans="1:9">
      <c r="H41" s="132"/>
      <c r="I41" s="132"/>
    </row>
    <row r="42" spans="1:9" ht="15.75">
      <c r="A42" s="138"/>
      <c r="B42" s="131" t="s">
        <v>123</v>
      </c>
      <c r="C42" s="142"/>
      <c r="D42" s="142"/>
      <c r="E42" s="142"/>
      <c r="F42" s="142"/>
      <c r="G42" s="143"/>
      <c r="H42" s="132"/>
      <c r="I42" s="132"/>
    </row>
    <row r="43" spans="1:9">
      <c r="A43" s="138"/>
      <c r="C43" s="142"/>
      <c r="D43" s="142"/>
      <c r="E43" s="142"/>
      <c r="F43" s="142"/>
      <c r="G43" s="143"/>
      <c r="H43" s="132"/>
      <c r="I43" s="132"/>
    </row>
    <row r="44" spans="1:9" ht="13.5" thickBot="1">
      <c r="A44" s="138"/>
      <c r="B44" s="171" t="s">
        <v>48</v>
      </c>
      <c r="C44" s="142"/>
      <c r="D44" s="142"/>
      <c r="E44" s="142"/>
      <c r="F44" s="142"/>
      <c r="G44" s="143"/>
      <c r="H44" s="132"/>
      <c r="I44" s="132"/>
    </row>
    <row r="45" spans="1:9" ht="21.95" customHeight="1">
      <c r="A45" s="138"/>
      <c r="B45" s="251" t="s">
        <v>173</v>
      </c>
      <c r="C45" s="253" t="s">
        <v>126</v>
      </c>
      <c r="D45" s="253" t="s">
        <v>151</v>
      </c>
      <c r="E45" s="253" t="s">
        <v>1</v>
      </c>
      <c r="F45" s="253" t="s">
        <v>18</v>
      </c>
      <c r="G45" s="143"/>
      <c r="H45" s="132"/>
      <c r="I45" s="132"/>
    </row>
    <row r="46" spans="1:9" ht="21.95" customHeight="1">
      <c r="A46" s="138"/>
      <c r="B46" s="252"/>
      <c r="C46" s="254"/>
      <c r="D46" s="254"/>
      <c r="E46" s="254"/>
      <c r="F46" s="254"/>
      <c r="G46" s="143"/>
      <c r="H46" s="132"/>
      <c r="I46" s="132"/>
    </row>
    <row r="47" spans="1:9" ht="18" customHeight="1">
      <c r="A47" s="138"/>
      <c r="B47" s="144" t="s">
        <v>170</v>
      </c>
      <c r="C47" s="41">
        <v>0</v>
      </c>
      <c r="D47" s="145">
        <v>1.9</v>
      </c>
      <c r="E47" s="41">
        <v>0</v>
      </c>
      <c r="F47" s="41">
        <v>0</v>
      </c>
      <c r="G47" s="143"/>
      <c r="H47" s="132"/>
      <c r="I47" s="132"/>
    </row>
    <row r="48" spans="1:9" ht="18" customHeight="1">
      <c r="A48" s="138"/>
      <c r="B48" s="144" t="s">
        <v>171</v>
      </c>
      <c r="C48" s="41">
        <v>54.606274579999997</v>
      </c>
      <c r="D48" s="145">
        <v>2.9000000023440533</v>
      </c>
      <c r="E48" s="41">
        <v>54.606274579999997</v>
      </c>
      <c r="F48" s="41">
        <v>158.35819641000001</v>
      </c>
      <c r="G48" s="143"/>
      <c r="H48" s="132"/>
      <c r="I48" s="132"/>
    </row>
    <row r="49" spans="1:9" ht="18" customHeight="1">
      <c r="A49" s="138"/>
      <c r="B49" s="144" t="s">
        <v>172</v>
      </c>
      <c r="C49" s="41">
        <v>2461.5940272499997</v>
      </c>
      <c r="D49" s="145">
        <v>3.700000000148278</v>
      </c>
      <c r="E49" s="41">
        <v>2461.5940272499997</v>
      </c>
      <c r="F49" s="41">
        <v>9107.8979011899992</v>
      </c>
      <c r="G49" s="143"/>
      <c r="H49" s="132"/>
      <c r="I49" s="132"/>
    </row>
    <row r="50" spans="1:9" ht="18" customHeight="1">
      <c r="A50" s="138"/>
      <c r="B50" s="146" t="s">
        <v>15</v>
      </c>
      <c r="C50" s="87">
        <v>2516.2003018299997</v>
      </c>
      <c r="D50" s="147"/>
      <c r="E50" s="87">
        <v>2516.2003018299997</v>
      </c>
      <c r="F50" s="87">
        <v>9266.2560975999986</v>
      </c>
      <c r="G50" s="143"/>
      <c r="H50" s="132"/>
      <c r="I50" s="132"/>
    </row>
    <row r="51" spans="1:9">
      <c r="A51" s="138"/>
      <c r="D51" s="143"/>
      <c r="E51" s="143"/>
      <c r="F51" s="143"/>
      <c r="G51" s="143"/>
      <c r="H51" s="132"/>
      <c r="I51" s="132"/>
    </row>
    <row r="52" spans="1:9">
      <c r="A52" s="138"/>
      <c r="D52" s="143"/>
      <c r="E52" s="143"/>
      <c r="F52" s="143"/>
      <c r="G52" s="143"/>
      <c r="H52" s="132"/>
      <c r="I52" s="132"/>
    </row>
    <row r="53" spans="1:9">
      <c r="A53" s="138"/>
      <c r="D53" s="143"/>
      <c r="E53" s="143"/>
      <c r="F53" s="143"/>
      <c r="G53" s="143"/>
      <c r="H53" s="132"/>
      <c r="I53" s="132"/>
    </row>
    <row r="54" spans="1:9">
      <c r="A54" s="138"/>
      <c r="D54" s="143"/>
      <c r="E54" s="143"/>
      <c r="F54" s="143"/>
      <c r="G54" s="143"/>
      <c r="H54" s="132"/>
      <c r="I54" s="132"/>
    </row>
    <row r="55" spans="1:9">
      <c r="A55" s="138"/>
      <c r="D55" s="143"/>
      <c r="E55" s="143"/>
      <c r="F55" s="143"/>
      <c r="G55" s="143"/>
      <c r="H55" s="132"/>
      <c r="I55" s="132"/>
    </row>
    <row r="56" spans="1:9" ht="15.75">
      <c r="A56" s="138"/>
      <c r="B56" s="106" t="s">
        <v>174</v>
      </c>
      <c r="D56" s="143"/>
      <c r="E56" s="143"/>
      <c r="F56" s="143"/>
      <c r="G56" s="143"/>
      <c r="H56" s="132"/>
      <c r="I56" s="132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I2" location="Índex!A1" display="Índex"/>
    <hyperlink ref="B56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G20"/>
  <sheetViews>
    <sheetView showGridLines="0" zoomScale="85" zoomScaleNormal="85" workbookViewId="0"/>
  </sheetViews>
  <sheetFormatPr baseColWidth="10" defaultRowHeight="12.75"/>
  <cols>
    <col min="1" max="1" style="5" width="11.42578125" collapsed="false"/>
    <col min="2" max="2" customWidth="true" style="5" width="28.42578125" collapsed="false"/>
    <col min="3" max="4" customWidth="true" style="5" width="14.7109375" collapsed="false"/>
    <col min="5" max="5" customWidth="true" style="5" width="0.85546875" collapsed="false"/>
    <col min="6" max="7" customWidth="true" style="5" width="14.7109375" collapsed="false"/>
    <col min="8" max="16384" style="5" width="11.42578125" collapsed="false"/>
  </cols>
  <sheetData>
    <row r="2" spans="1:7" ht="16.5" customHeight="1">
      <c r="A2" s="88" t="s">
        <v>32</v>
      </c>
      <c r="B2" s="86" t="s">
        <v>47</v>
      </c>
    </row>
    <row r="4" spans="1:7" ht="30.75" customHeight="1">
      <c r="B4" s="7"/>
      <c r="C4" s="232" t="s">
        <v>4</v>
      </c>
      <c r="D4" s="232"/>
      <c r="E4" s="8"/>
      <c r="F4" s="233" t="s">
        <v>5</v>
      </c>
      <c r="G4" s="233"/>
    </row>
    <row r="5" spans="1:7">
      <c r="B5" s="226" t="s">
        <v>48</v>
      </c>
      <c r="C5" s="9" t="s">
        <v>19</v>
      </c>
      <c r="D5" s="9" t="s">
        <v>30</v>
      </c>
      <c r="E5" s="8"/>
      <c r="F5" s="9" t="s">
        <v>19</v>
      </c>
      <c r="G5" s="9" t="s">
        <v>30</v>
      </c>
    </row>
    <row r="6" spans="1:7" ht="15" customHeight="1">
      <c r="B6" s="10" t="s">
        <v>7</v>
      </c>
      <c r="C6" s="11">
        <v>18485.411974568044</v>
      </c>
      <c r="D6" s="12">
        <v>17789</v>
      </c>
      <c r="E6" s="8"/>
      <c r="F6" s="11">
        <v>16580.123343742114</v>
      </c>
      <c r="G6" s="11">
        <v>16648</v>
      </c>
    </row>
    <row r="7" spans="1:7" ht="15" customHeight="1">
      <c r="B7" s="13" t="s">
        <v>49</v>
      </c>
      <c r="C7" s="15">
        <v>0</v>
      </c>
      <c r="D7" s="15">
        <v>0</v>
      </c>
      <c r="E7" s="8"/>
      <c r="F7" s="15">
        <v>0</v>
      </c>
      <c r="G7" s="15">
        <v>0</v>
      </c>
    </row>
    <row r="8" spans="1:7" ht="15" customHeight="1">
      <c r="B8" s="13" t="s">
        <v>8</v>
      </c>
      <c r="C8" s="14">
        <v>18485.411974568044</v>
      </c>
      <c r="D8" s="15">
        <v>17789</v>
      </c>
      <c r="E8" s="8"/>
      <c r="F8" s="14">
        <v>16580.123343742114</v>
      </c>
      <c r="G8" s="14">
        <v>16648</v>
      </c>
    </row>
    <row r="9" spans="1:7" ht="15" customHeight="1">
      <c r="B9" s="13" t="s">
        <v>9</v>
      </c>
      <c r="C9" s="14">
        <v>4342.0829105311968</v>
      </c>
      <c r="D9" s="15">
        <v>4002.9211886634585</v>
      </c>
      <c r="E9" s="8"/>
      <c r="F9" s="14">
        <v>4443.586967765641</v>
      </c>
      <c r="G9" s="14">
        <v>4088</v>
      </c>
    </row>
    <row r="10" spans="1:7" ht="15" customHeight="1">
      <c r="B10" s="13" t="s">
        <v>10</v>
      </c>
      <c r="C10" s="14">
        <v>22827.49488509924</v>
      </c>
      <c r="D10" s="15">
        <v>21791.921188663458</v>
      </c>
      <c r="E10" s="8"/>
      <c r="F10" s="14">
        <v>21023.710311507755</v>
      </c>
      <c r="G10" s="14">
        <v>20736</v>
      </c>
    </row>
    <row r="11" spans="1:7" ht="15" customHeight="1">
      <c r="B11" s="13" t="s">
        <v>22</v>
      </c>
      <c r="C11" s="14">
        <v>143311.65258969701</v>
      </c>
      <c r="D11" s="15">
        <v>134864</v>
      </c>
      <c r="E11" s="8"/>
      <c r="F11" s="14">
        <v>143574.92631102999</v>
      </c>
      <c r="G11" s="14">
        <v>134385</v>
      </c>
    </row>
    <row r="12" spans="1:7" ht="15" customHeight="1">
      <c r="B12" s="17" t="s">
        <v>11</v>
      </c>
      <c r="C12" s="18">
        <v>0.12898750129894926</v>
      </c>
      <c r="D12" s="18">
        <v>0.13190325068216871</v>
      </c>
      <c r="E12" s="8"/>
      <c r="F12" s="18">
        <v>0.11550000000000001</v>
      </c>
      <c r="G12" s="18">
        <v>0.12388287383264501</v>
      </c>
    </row>
    <row r="13" spans="1:7">
      <c r="B13" s="17" t="s">
        <v>12</v>
      </c>
      <c r="C13" s="18">
        <v>0.12898750129894926</v>
      </c>
      <c r="D13" s="18">
        <v>0.13190325068216871</v>
      </c>
      <c r="F13" s="18">
        <v>0.11550000000000001</v>
      </c>
      <c r="G13" s="18">
        <v>0.12388287383264501</v>
      </c>
    </row>
    <row r="14" spans="1:7">
      <c r="B14" s="17" t="s">
        <v>13</v>
      </c>
      <c r="C14" s="18">
        <v>0.15928568593409995</v>
      </c>
      <c r="D14" s="18">
        <v>0.16158441977594806</v>
      </c>
      <c r="F14" s="18">
        <v>0.14643023577782355</v>
      </c>
      <c r="G14" s="18">
        <v>0.15430293559549058</v>
      </c>
    </row>
    <row r="15" spans="1:7">
      <c r="B15" s="6"/>
      <c r="C15" s="6"/>
      <c r="D15" s="6"/>
      <c r="F15" s="6"/>
      <c r="G15" s="6"/>
    </row>
    <row r="16" spans="1:7">
      <c r="B16" s="16" t="s">
        <v>20</v>
      </c>
      <c r="C16" s="19">
        <v>5.7000000000000002E-2</v>
      </c>
      <c r="D16" s="19">
        <v>5.7000000000000002E-2</v>
      </c>
      <c r="F16" s="19">
        <v>5.1999999999999998E-2</v>
      </c>
      <c r="G16" s="19">
        <v>5.3999999999999999E-2</v>
      </c>
    </row>
    <row r="20" spans="2:2" ht="15.75">
      <c r="B20" s="106" t="s">
        <v>174</v>
      </c>
    </row>
  </sheetData>
  <mergeCells count="2">
    <mergeCell ref="C4:D4"/>
    <mergeCell ref="F4:G4"/>
  </mergeCells>
  <hyperlinks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H41"/>
  <sheetViews>
    <sheetView showGridLines="0" topLeftCell="A19" zoomScale="75" zoomScaleNormal="75" zoomScaleSheetLayoutView="70" zoomScalePageLayoutView="70" workbookViewId="0">
      <selection activeCell="B41" sqref="B41"/>
    </sheetView>
  </sheetViews>
  <sheetFormatPr baseColWidth="10" defaultRowHeight="12.75"/>
  <cols>
    <col min="1" max="1" customWidth="true" style="1" width="15.7109375" collapsed="false"/>
    <col min="2" max="2" customWidth="true" style="1" width="50.7109375" collapsed="false"/>
    <col min="3" max="3" customWidth="true" style="1" width="3.42578125" collapsed="false"/>
    <col min="4" max="5" customWidth="true" style="1" width="15.7109375" collapsed="false"/>
    <col min="6" max="6" customWidth="true" style="1" width="1.7109375" collapsed="false"/>
    <col min="7" max="8" customWidth="true" style="1" width="15.7109375" collapsed="false"/>
    <col min="9" max="16384" style="1" width="11.42578125" collapsed="false"/>
  </cols>
  <sheetData>
    <row r="2" spans="1:8" ht="15.75">
      <c r="A2" s="88" t="s">
        <v>31</v>
      </c>
      <c r="B2" s="88" t="s">
        <v>21</v>
      </c>
    </row>
    <row r="5" spans="1:8" ht="31.5" customHeight="1">
      <c r="B5" s="46"/>
      <c r="C5" s="46"/>
      <c r="D5" s="234" t="s">
        <v>4</v>
      </c>
      <c r="E5" s="234"/>
      <c r="G5" s="234" t="s">
        <v>5</v>
      </c>
      <c r="H5" s="234"/>
    </row>
    <row r="6" spans="1:8">
      <c r="B6" s="172" t="s">
        <v>48</v>
      </c>
      <c r="C6" s="47"/>
      <c r="D6" s="9" t="s">
        <v>19</v>
      </c>
      <c r="E6" s="9" t="s">
        <v>30</v>
      </c>
      <c r="G6" s="9" t="s">
        <v>19</v>
      </c>
      <c r="H6" s="9" t="s">
        <v>30</v>
      </c>
    </row>
    <row r="7" spans="1:8" ht="4.5" customHeight="1">
      <c r="B7" s="48"/>
      <c r="C7" s="48"/>
      <c r="D7" s="49"/>
      <c r="E7" s="49"/>
      <c r="G7" s="49"/>
      <c r="H7" s="49"/>
    </row>
    <row r="8" spans="1:8" ht="18" customHeight="1">
      <c r="B8" s="50" t="s">
        <v>50</v>
      </c>
      <c r="C8" s="51"/>
      <c r="D8" s="52">
        <v>23984</v>
      </c>
      <c r="E8" s="52">
        <v>22923</v>
      </c>
      <c r="G8" s="52">
        <v>24813</v>
      </c>
      <c r="H8" s="52">
        <v>22891</v>
      </c>
    </row>
    <row r="9" spans="1:8" ht="18" customHeight="1">
      <c r="B9" s="53" t="s">
        <v>51</v>
      </c>
      <c r="C9" s="54"/>
      <c r="D9" s="55">
        <v>23689</v>
      </c>
      <c r="E9" s="55">
        <v>23400</v>
      </c>
      <c r="G9" s="55">
        <v>23689</v>
      </c>
      <c r="H9" s="55">
        <v>23400</v>
      </c>
    </row>
    <row r="10" spans="1:8" ht="18" customHeight="1">
      <c r="B10" s="56" t="s">
        <v>6</v>
      </c>
      <c r="C10" s="54"/>
      <c r="D10" s="55">
        <v>5824</v>
      </c>
      <c r="E10" s="55">
        <v>5981</v>
      </c>
      <c r="G10" s="55">
        <v>5824</v>
      </c>
      <c r="H10" s="55">
        <v>5981</v>
      </c>
    </row>
    <row r="11" spans="1:8" ht="18" customHeight="1">
      <c r="B11" s="56" t="s">
        <v>52</v>
      </c>
      <c r="C11" s="54"/>
      <c r="D11" s="55">
        <v>814</v>
      </c>
      <c r="E11" s="55">
        <v>1047</v>
      </c>
      <c r="G11" s="55">
        <v>814</v>
      </c>
      <c r="H11" s="55">
        <v>1047</v>
      </c>
    </row>
    <row r="12" spans="1:8" ht="18" customHeight="1">
      <c r="B12" s="56" t="s">
        <v>53</v>
      </c>
      <c r="C12" s="54"/>
      <c r="D12" s="55">
        <v>17050</v>
      </c>
      <c r="E12" s="55">
        <v>16372</v>
      </c>
      <c r="G12" s="55">
        <v>17050</v>
      </c>
      <c r="H12" s="55">
        <v>16372</v>
      </c>
    </row>
    <row r="13" spans="1:8" ht="18" customHeight="1">
      <c r="B13" s="53" t="s">
        <v>54</v>
      </c>
      <c r="C13" s="54"/>
      <c r="D13" s="55">
        <v>1499</v>
      </c>
      <c r="E13" s="55">
        <v>148</v>
      </c>
      <c r="G13" s="55">
        <v>1499</v>
      </c>
      <c r="H13" s="55">
        <v>148</v>
      </c>
    </row>
    <row r="14" spans="1:8" ht="18" customHeight="1">
      <c r="B14" s="53" t="s">
        <v>55</v>
      </c>
      <c r="C14" s="54"/>
      <c r="D14" s="55">
        <v>-917</v>
      </c>
      <c r="E14" s="55">
        <v>-104</v>
      </c>
      <c r="G14" s="55">
        <v>-88</v>
      </c>
      <c r="H14" s="55">
        <v>-132</v>
      </c>
    </row>
    <row r="15" spans="1:8" ht="18" customHeight="1">
      <c r="B15" s="53" t="s">
        <v>56</v>
      </c>
      <c r="C15" s="54"/>
      <c r="D15" s="55">
        <v>-287</v>
      </c>
      <c r="E15" s="55">
        <v>-521</v>
      </c>
      <c r="G15" s="55">
        <v>-287</v>
      </c>
      <c r="H15" s="55">
        <v>-525</v>
      </c>
    </row>
    <row r="16" spans="1:8" ht="18" customHeight="1">
      <c r="B16" s="50" t="s">
        <v>61</v>
      </c>
      <c r="C16" s="51"/>
      <c r="D16" s="52">
        <v>-5499</v>
      </c>
      <c r="E16" s="52">
        <v>-5134</v>
      </c>
      <c r="G16" s="52">
        <v>-8233</v>
      </c>
      <c r="H16" s="52">
        <v>-6243</v>
      </c>
    </row>
    <row r="17" spans="2:8" ht="18" customHeight="1">
      <c r="B17" s="53" t="s">
        <v>62</v>
      </c>
      <c r="C17" s="54"/>
      <c r="D17" s="55">
        <v>-4905</v>
      </c>
      <c r="E17" s="55">
        <v>-4026</v>
      </c>
      <c r="G17" s="55">
        <v>-4905</v>
      </c>
      <c r="H17" s="55">
        <v>-4026</v>
      </c>
    </row>
    <row r="18" spans="2:8" ht="18" customHeight="1">
      <c r="B18" s="53" t="s">
        <v>63</v>
      </c>
      <c r="C18" s="54"/>
      <c r="D18" s="55">
        <v>-238</v>
      </c>
      <c r="E18" s="55">
        <v>0</v>
      </c>
      <c r="G18" s="55">
        <v>-1038</v>
      </c>
      <c r="H18" s="55">
        <v>0</v>
      </c>
    </row>
    <row r="19" spans="2:8" ht="18" customHeight="1">
      <c r="B19" s="53" t="s">
        <v>64</v>
      </c>
      <c r="C19" s="54"/>
      <c r="D19" s="55">
        <v>-211</v>
      </c>
      <c r="E19" s="55">
        <v>-685</v>
      </c>
      <c r="G19" s="55">
        <v>-2145</v>
      </c>
      <c r="H19" s="55">
        <v>-1713</v>
      </c>
    </row>
    <row r="20" spans="2:8" ht="18" customHeight="1">
      <c r="B20" s="53" t="s">
        <v>65</v>
      </c>
      <c r="C20" s="54"/>
      <c r="D20" s="55">
        <v>-145</v>
      </c>
      <c r="E20" s="55">
        <v>-423</v>
      </c>
      <c r="G20" s="55">
        <v>-145</v>
      </c>
      <c r="H20" s="55">
        <v>-504</v>
      </c>
    </row>
    <row r="21" spans="2:8" ht="4.5" customHeight="1">
      <c r="D21" s="57"/>
      <c r="E21" s="57"/>
      <c r="G21" s="57"/>
      <c r="H21" s="57"/>
    </row>
    <row r="22" spans="2:8" ht="18" customHeight="1">
      <c r="B22" s="58" t="s">
        <v>7</v>
      </c>
      <c r="C22" s="59"/>
      <c r="D22" s="60">
        <v>18485</v>
      </c>
      <c r="E22" s="60">
        <v>17789</v>
      </c>
      <c r="G22" s="60">
        <v>16580</v>
      </c>
      <c r="H22" s="60">
        <v>16648</v>
      </c>
    </row>
    <row r="23" spans="2:8" ht="3.75" customHeight="1">
      <c r="B23" s="61"/>
      <c r="C23" s="48"/>
      <c r="D23" s="62"/>
      <c r="E23" s="62"/>
      <c r="G23" s="62"/>
      <c r="H23" s="62"/>
    </row>
    <row r="24" spans="2:8" ht="18" customHeight="1">
      <c r="B24" s="50" t="s">
        <v>66</v>
      </c>
      <c r="C24" s="51"/>
      <c r="D24" s="63">
        <v>0</v>
      </c>
      <c r="E24" s="63">
        <v>0</v>
      </c>
      <c r="G24" s="63">
        <v>0</v>
      </c>
      <c r="H24" s="63">
        <v>0</v>
      </c>
    </row>
    <row r="25" spans="2:8" ht="18" customHeight="1">
      <c r="B25" s="50" t="s">
        <v>67</v>
      </c>
      <c r="C25" s="51"/>
      <c r="D25" s="63">
        <v>0</v>
      </c>
      <c r="E25" s="63">
        <v>0</v>
      </c>
      <c r="G25" s="63">
        <v>0</v>
      </c>
      <c r="H25" s="63">
        <v>0</v>
      </c>
    </row>
    <row r="26" spans="2:8" ht="4.5" customHeight="1">
      <c r="D26" s="57"/>
      <c r="E26" s="57"/>
      <c r="G26" s="57"/>
      <c r="H26" s="57"/>
    </row>
    <row r="27" spans="2:8" ht="18" customHeight="1">
      <c r="B27" s="58" t="s">
        <v>8</v>
      </c>
      <c r="C27" s="59"/>
      <c r="D27" s="60">
        <v>18485</v>
      </c>
      <c r="E27" s="60">
        <v>17789</v>
      </c>
      <c r="G27" s="60">
        <v>16580</v>
      </c>
      <c r="H27" s="60">
        <v>16648</v>
      </c>
    </row>
    <row r="28" spans="2:8" ht="4.5" customHeight="1">
      <c r="B28" s="61"/>
      <c r="C28" s="2"/>
      <c r="D28" s="62"/>
      <c r="E28" s="62"/>
      <c r="G28" s="62"/>
      <c r="H28" s="62"/>
    </row>
    <row r="29" spans="2:8" ht="18" customHeight="1">
      <c r="B29" s="50" t="s">
        <v>68</v>
      </c>
      <c r="C29" s="51"/>
      <c r="D29" s="63">
        <v>4444</v>
      </c>
      <c r="E29" s="63">
        <v>4088</v>
      </c>
      <c r="G29" s="63">
        <v>4444</v>
      </c>
      <c r="H29" s="63">
        <v>4088</v>
      </c>
    </row>
    <row r="30" spans="2:8" ht="18" customHeight="1">
      <c r="B30" s="53" t="s">
        <v>69</v>
      </c>
      <c r="C30" s="54"/>
      <c r="D30" s="64">
        <v>4147</v>
      </c>
      <c r="E30" s="64">
        <v>4088</v>
      </c>
      <c r="G30" s="64">
        <v>4147</v>
      </c>
      <c r="H30" s="64">
        <v>4088</v>
      </c>
    </row>
    <row r="31" spans="2:8" ht="18" customHeight="1">
      <c r="B31" s="53" t="s">
        <v>70</v>
      </c>
      <c r="C31" s="54"/>
      <c r="D31" s="64">
        <v>297</v>
      </c>
      <c r="E31" s="64">
        <v>0</v>
      </c>
      <c r="G31" s="64">
        <v>297</v>
      </c>
      <c r="H31" s="64">
        <v>0</v>
      </c>
    </row>
    <row r="32" spans="2:8" ht="18" customHeight="1">
      <c r="B32" s="50" t="s">
        <v>71</v>
      </c>
      <c r="C32" s="51"/>
      <c r="D32" s="52">
        <v>-102</v>
      </c>
      <c r="E32" s="52">
        <v>-85.07881133654169</v>
      </c>
      <c r="G32" s="52">
        <v>-1</v>
      </c>
      <c r="H32" s="63">
        <v>0</v>
      </c>
    </row>
    <row r="33" spans="2:8" ht="4.5" customHeight="1">
      <c r="D33" s="57"/>
      <c r="E33" s="65"/>
      <c r="G33" s="57"/>
      <c r="H33" s="65"/>
    </row>
    <row r="34" spans="2:8" ht="18" customHeight="1">
      <c r="B34" s="58" t="s">
        <v>9</v>
      </c>
      <c r="C34" s="59"/>
      <c r="D34" s="60">
        <v>4342</v>
      </c>
      <c r="E34" s="60">
        <v>4002.9211886634585</v>
      </c>
      <c r="G34" s="60">
        <v>4444</v>
      </c>
      <c r="H34" s="60">
        <v>4088</v>
      </c>
    </row>
    <row r="35" spans="2:8" ht="4.5" customHeight="1">
      <c r="D35" s="57"/>
      <c r="E35" s="57"/>
      <c r="G35" s="57"/>
      <c r="H35" s="57"/>
    </row>
    <row r="36" spans="2:8" ht="18" customHeight="1">
      <c r="B36" s="58" t="s">
        <v>10</v>
      </c>
      <c r="C36" s="59"/>
      <c r="D36" s="60">
        <v>22827</v>
      </c>
      <c r="E36" s="60">
        <v>21791.921188663458</v>
      </c>
      <c r="G36" s="60">
        <v>21024</v>
      </c>
      <c r="H36" s="60">
        <v>20736</v>
      </c>
    </row>
    <row r="37" spans="2:8" ht="4.5" customHeight="1">
      <c r="D37" s="57"/>
      <c r="E37" s="57"/>
      <c r="G37" s="57"/>
      <c r="H37" s="57"/>
    </row>
    <row r="38" spans="2:8">
      <c r="B38" s="224" t="s">
        <v>57</v>
      </c>
    </row>
    <row r="41" spans="2:8" ht="15.75">
      <c r="B41" s="106" t="s">
        <v>174</v>
      </c>
    </row>
  </sheetData>
  <mergeCells count="2">
    <mergeCell ref="D5:E5"/>
    <mergeCell ref="G5:H5"/>
  </mergeCells>
  <hyperlinks>
    <hyperlink ref="B41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F42"/>
  <sheetViews>
    <sheetView showGridLines="0" zoomScale="75" zoomScaleNormal="75" workbookViewId="0"/>
  </sheetViews>
  <sheetFormatPr baseColWidth="10" defaultRowHeight="12.75"/>
  <cols>
    <col min="1" max="1" customWidth="true" style="90" width="14.28515625" collapsed="false"/>
    <col min="2" max="2" customWidth="true" style="70" width="64.85546875" collapsed="false"/>
    <col min="3" max="6" customWidth="true" style="70" width="18.7109375" collapsed="false"/>
    <col min="7" max="16384" style="1" width="11.42578125" collapsed="false"/>
  </cols>
  <sheetData>
    <row r="2" spans="1:6" ht="15.75">
      <c r="A2" s="88" t="s">
        <v>22</v>
      </c>
      <c r="B2" s="88" t="s">
        <v>60</v>
      </c>
    </row>
    <row r="3" spans="1:6">
      <c r="B3" s="79"/>
    </row>
    <row r="4" spans="1:6" ht="18" customHeight="1">
      <c r="B4" s="89"/>
      <c r="C4" s="237" t="s">
        <v>18</v>
      </c>
      <c r="D4" s="237"/>
      <c r="E4" s="237" t="s">
        <v>59</v>
      </c>
      <c r="F4" s="237"/>
    </row>
    <row r="5" spans="1:6" ht="33" customHeight="1">
      <c r="B5" s="172" t="s">
        <v>48</v>
      </c>
      <c r="C5" s="9" t="s">
        <v>19</v>
      </c>
      <c r="D5" s="9" t="s">
        <v>30</v>
      </c>
      <c r="E5" s="9" t="s">
        <v>19</v>
      </c>
      <c r="F5" s="9" t="s">
        <v>30</v>
      </c>
    </row>
    <row r="6" spans="1:6" ht="21.95" customHeight="1">
      <c r="A6" s="35"/>
      <c r="B6" s="20" t="s">
        <v>73</v>
      </c>
      <c r="C6" s="28">
        <v>109242.51971425637</v>
      </c>
      <c r="D6" s="28">
        <v>106671.42882629469</v>
      </c>
      <c r="E6" s="34">
        <v>8739.4015771405102</v>
      </c>
      <c r="F6" s="34">
        <v>8533.7143061035804</v>
      </c>
    </row>
    <row r="7" spans="1:6" ht="21.95" customHeight="1">
      <c r="A7" s="21"/>
      <c r="B7" s="21" t="s">
        <v>75</v>
      </c>
      <c r="C7" s="111">
        <v>42187.655818765597</v>
      </c>
      <c r="D7" s="111">
        <v>46109.588530250701</v>
      </c>
      <c r="E7" s="111">
        <v>3375.0124655012496</v>
      </c>
      <c r="F7" s="111">
        <v>3688.76708242006</v>
      </c>
    </row>
    <row r="8" spans="1:6" ht="21.95" customHeight="1">
      <c r="A8" s="22"/>
      <c r="B8" s="22" t="s">
        <v>76</v>
      </c>
      <c r="C8" s="30">
        <v>67054.863895490766</v>
      </c>
      <c r="D8" s="30">
        <v>60561.840296044</v>
      </c>
      <c r="E8" s="29">
        <v>5364.3891116392615</v>
      </c>
      <c r="F8" s="29">
        <v>4844.94722368352</v>
      </c>
    </row>
    <row r="9" spans="1:6" ht="21.95" customHeight="1">
      <c r="A9" s="23"/>
      <c r="B9" s="23" t="s">
        <v>77</v>
      </c>
      <c r="C9" s="31">
        <v>52918.468852270773</v>
      </c>
      <c r="D9" s="31">
        <v>48776.969516983998</v>
      </c>
      <c r="E9" s="31">
        <v>4233.4775081816615</v>
      </c>
      <c r="F9" s="31">
        <v>3902.1575613587197</v>
      </c>
    </row>
    <row r="10" spans="1:6" ht="21.95" customHeight="1">
      <c r="A10" s="23"/>
      <c r="B10" s="23" t="s">
        <v>78</v>
      </c>
      <c r="C10" s="31">
        <v>14136.39504322</v>
      </c>
      <c r="D10" s="31">
        <v>11784.870779060002</v>
      </c>
      <c r="E10" s="31">
        <v>1130.9116034576</v>
      </c>
      <c r="F10" s="31">
        <v>942.78966232480013</v>
      </c>
    </row>
    <row r="11" spans="1:6" ht="21.95" customHeight="1">
      <c r="A11" s="35"/>
      <c r="B11" s="20" t="s">
        <v>79</v>
      </c>
      <c r="C11" s="28">
        <v>4123.7129637347598</v>
      </c>
      <c r="D11" s="28">
        <v>3104.2192913512044</v>
      </c>
      <c r="E11" s="34">
        <v>329.8970370987808</v>
      </c>
      <c r="F11" s="34">
        <v>248.33754330809637</v>
      </c>
    </row>
    <row r="12" spans="1:6" ht="21.95" customHeight="1">
      <c r="A12" s="21"/>
      <c r="B12" s="21" t="s">
        <v>176</v>
      </c>
      <c r="C12" s="29">
        <v>3660.752734706025</v>
      </c>
      <c r="D12" s="29">
        <v>2694.1530418222596</v>
      </c>
      <c r="E12" s="29">
        <v>292.86021877648199</v>
      </c>
      <c r="F12" s="29">
        <v>215.53224334578078</v>
      </c>
    </row>
    <row r="13" spans="1:6" ht="21.95" customHeight="1">
      <c r="A13" s="23"/>
      <c r="B13" s="23" t="s">
        <v>80</v>
      </c>
      <c r="C13" s="29">
        <v>2608.4798135760252</v>
      </c>
      <c r="D13" s="29">
        <v>1808.6083909422598</v>
      </c>
      <c r="E13" s="29">
        <v>208.67838508608202</v>
      </c>
      <c r="F13" s="29">
        <v>144.68867127538078</v>
      </c>
    </row>
    <row r="14" spans="1:6" ht="21.95" customHeight="1">
      <c r="A14" s="23"/>
      <c r="B14" s="23" t="s">
        <v>81</v>
      </c>
      <c r="C14" s="29">
        <v>1052.27292113</v>
      </c>
      <c r="D14" s="29">
        <v>885.54465087999995</v>
      </c>
      <c r="E14" s="29">
        <v>84.181833690399998</v>
      </c>
      <c r="F14" s="29">
        <v>70.8435720704</v>
      </c>
    </row>
    <row r="15" spans="1:6" ht="21.95" customHeight="1">
      <c r="A15" s="22"/>
      <c r="B15" s="22" t="s">
        <v>82</v>
      </c>
      <c r="C15" s="30">
        <v>462.96022902873489</v>
      </c>
      <c r="D15" s="30">
        <v>410.06624952894504</v>
      </c>
      <c r="E15" s="29">
        <v>37.036818322298792</v>
      </c>
      <c r="F15" s="29">
        <v>32.805299962315601</v>
      </c>
    </row>
    <row r="16" spans="1:6" ht="30" customHeight="1">
      <c r="A16" s="35"/>
      <c r="B16" s="20" t="s">
        <v>83</v>
      </c>
      <c r="C16" s="28">
        <v>9006.4051852399989</v>
      </c>
      <c r="D16" s="28">
        <v>9431.1519798600002</v>
      </c>
      <c r="E16" s="34">
        <v>720.51241481919988</v>
      </c>
      <c r="F16" s="34">
        <v>754.49215838880002</v>
      </c>
    </row>
    <row r="17" spans="1:6" ht="21.95" customHeight="1">
      <c r="A17" s="36"/>
      <c r="B17" s="24" t="s">
        <v>84</v>
      </c>
      <c r="C17" s="29">
        <v>8756.2783219899993</v>
      </c>
      <c r="D17" s="30">
        <v>9266.2560976000004</v>
      </c>
      <c r="E17" s="29">
        <v>700.50226575919999</v>
      </c>
      <c r="F17" s="29">
        <v>741.30048780800007</v>
      </c>
    </row>
    <row r="18" spans="1:6" ht="21.95" customHeight="1">
      <c r="A18" s="36"/>
      <c r="B18" s="24" t="s">
        <v>85</v>
      </c>
      <c r="C18" s="29">
        <v>250.12686324999999</v>
      </c>
      <c r="D18" s="30">
        <v>164.89588226000001</v>
      </c>
      <c r="E18" s="29">
        <v>20.01014906</v>
      </c>
      <c r="F18" s="29">
        <v>13.1916705808</v>
      </c>
    </row>
    <row r="19" spans="1:6" ht="21.95" customHeight="1">
      <c r="A19" s="35"/>
      <c r="B19" s="20" t="s">
        <v>86</v>
      </c>
      <c r="C19" s="28">
        <v>0</v>
      </c>
      <c r="D19" s="28">
        <v>0</v>
      </c>
      <c r="E19" s="34">
        <v>0</v>
      </c>
      <c r="F19" s="34">
        <v>0</v>
      </c>
    </row>
    <row r="20" spans="1:6" ht="21.95" customHeight="1">
      <c r="A20" s="35"/>
      <c r="B20" s="20" t="s">
        <v>87</v>
      </c>
      <c r="C20" s="28">
        <v>0</v>
      </c>
      <c r="D20" s="28">
        <v>0</v>
      </c>
      <c r="E20" s="34">
        <v>0</v>
      </c>
      <c r="F20" s="34">
        <v>0</v>
      </c>
    </row>
    <row r="21" spans="1:6" ht="21.95" customHeight="1">
      <c r="A21" s="35"/>
      <c r="B21" s="20" t="s">
        <v>88</v>
      </c>
      <c r="C21" s="28">
        <v>0</v>
      </c>
      <c r="D21" s="28">
        <v>0</v>
      </c>
      <c r="E21" s="34">
        <v>0</v>
      </c>
      <c r="F21" s="34">
        <v>0</v>
      </c>
    </row>
    <row r="22" spans="1:6" ht="21.95" customHeight="1">
      <c r="A22" s="35"/>
      <c r="B22" s="20" t="s">
        <v>89</v>
      </c>
      <c r="C22" s="28">
        <v>0</v>
      </c>
      <c r="D22" s="28">
        <v>0</v>
      </c>
      <c r="E22" s="34">
        <v>0</v>
      </c>
      <c r="F22" s="34">
        <v>0</v>
      </c>
    </row>
    <row r="23" spans="1:6" ht="21.95" customHeight="1">
      <c r="A23" s="35"/>
      <c r="B23" s="20" t="s">
        <v>90</v>
      </c>
      <c r="C23" s="28">
        <v>62.99616984</v>
      </c>
      <c r="D23" s="28">
        <v>199.45067237999999</v>
      </c>
      <c r="E23" s="34">
        <v>5.0396935872000004</v>
      </c>
      <c r="F23" s="34">
        <v>15.956053790399999</v>
      </c>
    </row>
    <row r="24" spans="1:6" ht="21.95" customHeight="1">
      <c r="A24" s="22"/>
      <c r="B24" s="25" t="s">
        <v>91</v>
      </c>
      <c r="C24" s="29">
        <v>60.913696569999999</v>
      </c>
      <c r="D24" s="29">
        <v>57.204870840000005</v>
      </c>
      <c r="E24" s="29">
        <v>4.8730957255999998</v>
      </c>
      <c r="F24" s="29">
        <v>4.5763896672000008</v>
      </c>
    </row>
    <row r="25" spans="1:6" ht="21.95" customHeight="1">
      <c r="A25" s="22"/>
      <c r="B25" s="25" t="s">
        <v>92</v>
      </c>
      <c r="C25" s="29">
        <v>0</v>
      </c>
      <c r="D25" s="29">
        <v>130.41</v>
      </c>
      <c r="E25" s="29">
        <v>0</v>
      </c>
      <c r="F25" s="29">
        <v>10.4328</v>
      </c>
    </row>
    <row r="26" spans="1:6" ht="30" customHeight="1">
      <c r="A26" s="22"/>
      <c r="B26" s="25" t="s">
        <v>93</v>
      </c>
      <c r="C26" s="29">
        <v>2.0824732699999999</v>
      </c>
      <c r="D26" s="30">
        <v>11.82304278</v>
      </c>
      <c r="E26" s="29">
        <v>0.16659786160000001</v>
      </c>
      <c r="F26" s="29">
        <v>0.94584342239999997</v>
      </c>
    </row>
    <row r="27" spans="1:6" ht="21.95" customHeight="1">
      <c r="A27" s="35"/>
      <c r="B27" s="20" t="s">
        <v>94</v>
      </c>
      <c r="C27" s="28">
        <v>4125.9186529999997</v>
      </c>
      <c r="D27" s="28">
        <v>1688.89112</v>
      </c>
      <c r="E27" s="34">
        <v>330.07349224000001</v>
      </c>
      <c r="F27" s="34">
        <v>135.11128959999999</v>
      </c>
    </row>
    <row r="28" spans="1:6" ht="21.95" customHeight="1">
      <c r="A28" s="21"/>
      <c r="B28" s="26" t="s">
        <v>74</v>
      </c>
      <c r="C28" s="29">
        <v>2057.3436529999999</v>
      </c>
      <c r="D28" s="30">
        <v>324.50362000000001</v>
      </c>
      <c r="E28" s="29">
        <v>164.58749223999999</v>
      </c>
      <c r="F28" s="29">
        <v>25.960289600000003</v>
      </c>
    </row>
    <row r="29" spans="1:6" ht="21.95" customHeight="1">
      <c r="A29" s="22"/>
      <c r="B29" s="25" t="s">
        <v>95</v>
      </c>
      <c r="C29" s="29">
        <v>2068.5749999999998</v>
      </c>
      <c r="D29" s="30">
        <v>1364.3875</v>
      </c>
      <c r="E29" s="29">
        <v>165.48599999999999</v>
      </c>
      <c r="F29" s="29">
        <v>109.15100000000001</v>
      </c>
    </row>
    <row r="30" spans="1:6" ht="21.95" customHeight="1">
      <c r="A30" s="35"/>
      <c r="B30" s="20" t="s">
        <v>96</v>
      </c>
      <c r="C30" s="28">
        <v>11330.962589999999</v>
      </c>
      <c r="D30" s="28">
        <v>11281.70657</v>
      </c>
      <c r="E30" s="34">
        <v>906.4770072</v>
      </c>
      <c r="F30" s="34">
        <v>902.5365256</v>
      </c>
    </row>
    <row r="31" spans="1:6" ht="21.95" customHeight="1">
      <c r="A31" s="21"/>
      <c r="B31" s="26" t="s">
        <v>97</v>
      </c>
      <c r="C31" s="29">
        <v>0</v>
      </c>
      <c r="D31" s="30">
        <v>0</v>
      </c>
      <c r="E31" s="29">
        <v>0</v>
      </c>
      <c r="F31" s="29">
        <v>0</v>
      </c>
    </row>
    <row r="32" spans="1:6" ht="21.95" customHeight="1">
      <c r="A32" s="21"/>
      <c r="B32" s="26" t="s">
        <v>98</v>
      </c>
      <c r="C32" s="29">
        <v>11330.962589999999</v>
      </c>
      <c r="D32" s="30">
        <v>11281.70657</v>
      </c>
      <c r="E32" s="29">
        <v>906.4770072</v>
      </c>
      <c r="F32" s="29">
        <v>902.5365256</v>
      </c>
    </row>
    <row r="33" spans="1:6" ht="21.95" customHeight="1">
      <c r="A33" s="21"/>
      <c r="B33" s="26" t="s">
        <v>99</v>
      </c>
      <c r="C33" s="29">
        <v>0</v>
      </c>
      <c r="D33" s="32">
        <v>0</v>
      </c>
      <c r="E33" s="29">
        <v>0</v>
      </c>
      <c r="F33" s="29">
        <v>0</v>
      </c>
    </row>
    <row r="34" spans="1:6" ht="30" customHeight="1">
      <c r="A34" s="35"/>
      <c r="B34" s="20" t="s">
        <v>100</v>
      </c>
      <c r="C34" s="28">
        <v>5419.1354801000007</v>
      </c>
      <c r="D34" s="28">
        <v>2487.1135523100002</v>
      </c>
      <c r="E34" s="34">
        <v>433.53083840800008</v>
      </c>
      <c r="F34" s="34">
        <v>198.96908418480001</v>
      </c>
    </row>
    <row r="35" spans="1:6" ht="21.95" customHeight="1">
      <c r="A35" s="35"/>
      <c r="B35" s="20" t="s">
        <v>101</v>
      </c>
      <c r="C35" s="28">
        <v>0</v>
      </c>
      <c r="D35" s="28">
        <v>0</v>
      </c>
      <c r="E35" s="34">
        <v>0</v>
      </c>
      <c r="F35" s="34">
        <v>0</v>
      </c>
    </row>
    <row r="36" spans="1:6" ht="21.95" customHeight="1">
      <c r="A36" s="37"/>
      <c r="B36" s="27" t="s">
        <v>15</v>
      </c>
      <c r="C36" s="33">
        <v>143311.65075617112</v>
      </c>
      <c r="D36" s="33">
        <v>134863.96201219593</v>
      </c>
      <c r="E36" s="33">
        <v>11464.932060493691</v>
      </c>
      <c r="F36" s="33">
        <v>10789.116960975678</v>
      </c>
    </row>
    <row r="37" spans="1:6">
      <c r="A37" s="92"/>
      <c r="B37" s="224" t="s">
        <v>58</v>
      </c>
      <c r="C37" s="225"/>
      <c r="D37" s="225"/>
      <c r="E37" s="225"/>
      <c r="F37" s="225"/>
    </row>
    <row r="38" spans="1:6" ht="30" customHeight="1">
      <c r="A38" s="92"/>
      <c r="B38" s="235" t="s">
        <v>72</v>
      </c>
      <c r="C38" s="236"/>
      <c r="D38" s="236"/>
      <c r="E38" s="236"/>
      <c r="F38" s="236"/>
    </row>
    <row r="42" spans="1:6" ht="15.75">
      <c r="B42" s="106" t="s">
        <v>174</v>
      </c>
    </row>
  </sheetData>
  <mergeCells count="3">
    <mergeCell ref="B38:F38"/>
    <mergeCell ref="E4:F4"/>
    <mergeCell ref="C4:D4"/>
  </mergeCells>
  <hyperlinks>
    <hyperlink ref="B42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B24" sqref="B24"/>
    </sheetView>
  </sheetViews>
  <sheetFormatPr baseColWidth="10" defaultRowHeight="12.75"/>
  <cols>
    <col min="1" max="1" customWidth="true" style="212" width="15.7109375" collapsed="false"/>
    <col min="2" max="2" customWidth="true" style="212" width="60.7109375" collapsed="false"/>
    <col min="3" max="5" customWidth="true" style="212" width="15.7109375" collapsed="false"/>
    <col min="6" max="6" customWidth="true" style="212" width="0.85546875" collapsed="false"/>
    <col min="7" max="9" customWidth="true" style="212" width="15.7109375" collapsed="false"/>
    <col min="10" max="10" customWidth="true" style="212" width="0.85546875" collapsed="false"/>
    <col min="11" max="11" customWidth="true" style="212" width="15.7109375" collapsed="false"/>
    <col min="12" max="12" customWidth="true" style="212" width="0.85546875" collapsed="false"/>
    <col min="13" max="13" customWidth="true" style="212" width="12.7109375" collapsed="false"/>
    <col min="14" max="16384" style="212" width="11.42578125" collapsed="false"/>
  </cols>
  <sheetData>
    <row r="2" spans="1:13" ht="15.75">
      <c r="A2" s="130" t="s">
        <v>33</v>
      </c>
      <c r="B2" s="130" t="s">
        <v>105</v>
      </c>
    </row>
    <row r="3" spans="1:13" ht="13.5" thickBot="1">
      <c r="A3" s="188"/>
      <c r="B3" s="188"/>
    </row>
    <row r="4" spans="1:13" s="213" customFormat="1" ht="20.100000000000001" customHeight="1" thickBot="1">
      <c r="B4" s="95"/>
      <c r="C4" s="238" t="s">
        <v>126</v>
      </c>
      <c r="D4" s="238"/>
      <c r="E4" s="238"/>
      <c r="F4" s="96"/>
      <c r="G4" s="238" t="s">
        <v>1</v>
      </c>
      <c r="H4" s="238"/>
      <c r="I4" s="238"/>
      <c r="J4" s="97"/>
      <c r="K4" s="239" t="s">
        <v>18</v>
      </c>
      <c r="L4" s="98"/>
      <c r="M4" s="241" t="s">
        <v>151</v>
      </c>
    </row>
    <row r="5" spans="1:13" s="213" customFormat="1" ht="51.75" customHeight="1" thickBot="1">
      <c r="B5" s="170" t="s">
        <v>48</v>
      </c>
      <c r="C5" s="99" t="s">
        <v>127</v>
      </c>
      <c r="D5" s="99" t="s">
        <v>128</v>
      </c>
      <c r="E5" s="99" t="s">
        <v>129</v>
      </c>
      <c r="F5" s="100"/>
      <c r="G5" s="99" t="s">
        <v>127</v>
      </c>
      <c r="H5" s="99" t="s">
        <v>128</v>
      </c>
      <c r="I5" s="99" t="s">
        <v>23</v>
      </c>
      <c r="J5" s="101"/>
      <c r="K5" s="240"/>
      <c r="L5" s="101"/>
      <c r="M5" s="242"/>
    </row>
    <row r="6" spans="1:13" s="213" customFormat="1" ht="18" customHeight="1">
      <c r="B6" s="221" t="s">
        <v>130</v>
      </c>
      <c r="C6" s="102">
        <v>39780.287893150045</v>
      </c>
      <c r="D6" s="102">
        <v>33.038859629999997</v>
      </c>
      <c r="E6" s="103">
        <v>39813.326752780049</v>
      </c>
      <c r="F6" s="102"/>
      <c r="G6" s="102">
        <v>41298.368694110053</v>
      </c>
      <c r="H6" s="102">
        <v>32.107700050000005</v>
      </c>
      <c r="I6" s="103">
        <v>41330.476394160054</v>
      </c>
      <c r="J6" s="102"/>
      <c r="K6" s="102">
        <v>8155.8570249751147</v>
      </c>
      <c r="L6" s="104"/>
      <c r="M6" s="105">
        <v>0.19733276111299619</v>
      </c>
    </row>
    <row r="7" spans="1:13" s="213" customFormat="1" ht="18" customHeight="1">
      <c r="B7" s="222" t="s">
        <v>131</v>
      </c>
      <c r="C7" s="102">
        <v>15012.085924071123</v>
      </c>
      <c r="D7" s="102">
        <v>2603.9247866899973</v>
      </c>
      <c r="E7" s="103">
        <v>17616.010710761122</v>
      </c>
      <c r="F7" s="102"/>
      <c r="G7" s="102">
        <v>14761.656394939961</v>
      </c>
      <c r="H7" s="102">
        <v>377.30763722999973</v>
      </c>
      <c r="I7" s="103">
        <v>15138.964032169961</v>
      </c>
      <c r="J7" s="102"/>
      <c r="K7" s="102">
        <v>3348.9704936722101</v>
      </c>
      <c r="L7" s="104"/>
      <c r="M7" s="105">
        <v>0.2212153015593222</v>
      </c>
    </row>
    <row r="8" spans="1:13" s="213" customFormat="1" ht="18" customHeight="1">
      <c r="B8" s="223" t="s">
        <v>132</v>
      </c>
      <c r="C8" s="102">
        <v>0</v>
      </c>
      <c r="D8" s="102">
        <v>0</v>
      </c>
      <c r="E8" s="103">
        <v>0</v>
      </c>
      <c r="F8" s="102"/>
      <c r="G8" s="102">
        <v>0</v>
      </c>
      <c r="H8" s="102">
        <v>0</v>
      </c>
      <c r="I8" s="103">
        <v>0</v>
      </c>
      <c r="J8" s="102"/>
      <c r="K8" s="102">
        <v>0</v>
      </c>
      <c r="L8" s="104"/>
      <c r="M8" s="105">
        <v>0</v>
      </c>
    </row>
    <row r="9" spans="1:13" s="213" customFormat="1" ht="18" customHeight="1">
      <c r="B9" s="223" t="s">
        <v>133</v>
      </c>
      <c r="C9" s="102">
        <v>0</v>
      </c>
      <c r="D9" s="102">
        <v>0</v>
      </c>
      <c r="E9" s="103">
        <v>0</v>
      </c>
      <c r="F9" s="102"/>
      <c r="G9" s="102">
        <v>331.27959877000143</v>
      </c>
      <c r="H9" s="102">
        <v>1.03762248</v>
      </c>
      <c r="I9" s="103">
        <v>332.31722125000141</v>
      </c>
      <c r="J9" s="102"/>
      <c r="K9" s="102">
        <v>0</v>
      </c>
      <c r="L9" s="104"/>
      <c r="M9" s="105">
        <v>0</v>
      </c>
    </row>
    <row r="10" spans="1:13" s="213" customFormat="1" ht="18" customHeight="1">
      <c r="B10" s="222" t="s">
        <v>134</v>
      </c>
      <c r="C10" s="102">
        <v>1865.8479895600067</v>
      </c>
      <c r="D10" s="102">
        <v>258.37813946</v>
      </c>
      <c r="E10" s="103">
        <v>2124.2261290200067</v>
      </c>
      <c r="F10" s="102"/>
      <c r="G10" s="102">
        <v>1806.3654244000063</v>
      </c>
      <c r="H10" s="102">
        <v>98.098840240000015</v>
      </c>
      <c r="I10" s="103">
        <v>1904.4642646400064</v>
      </c>
      <c r="J10" s="102"/>
      <c r="K10" s="102">
        <v>570.57164080184498</v>
      </c>
      <c r="L10" s="104"/>
      <c r="M10" s="105">
        <v>0.29959692675551358</v>
      </c>
    </row>
    <row r="11" spans="1:13" s="213" customFormat="1" ht="18" customHeight="1">
      <c r="B11" s="222" t="s">
        <v>116</v>
      </c>
      <c r="C11" s="102">
        <v>16456.957920592267</v>
      </c>
      <c r="D11" s="102">
        <v>3537.9997586900035</v>
      </c>
      <c r="E11" s="103">
        <v>19994.95767928227</v>
      </c>
      <c r="F11" s="102"/>
      <c r="G11" s="102">
        <v>13476.338145710497</v>
      </c>
      <c r="H11" s="102">
        <v>1255.6367240400032</v>
      </c>
      <c r="I11" s="103">
        <v>14731.9748697505</v>
      </c>
      <c r="J11" s="102"/>
      <c r="K11" s="102">
        <v>13434.115018793978</v>
      </c>
      <c r="L11" s="104"/>
      <c r="M11" s="105">
        <v>0.91190184191656154</v>
      </c>
    </row>
    <row r="12" spans="1:13" s="213" customFormat="1" ht="18" customHeight="1">
      <c r="B12" s="223" t="s">
        <v>135</v>
      </c>
      <c r="C12" s="102">
        <v>5953.4649233128721</v>
      </c>
      <c r="D12" s="102">
        <v>1922.8012019297269</v>
      </c>
      <c r="E12" s="103">
        <v>7876.2661252425987</v>
      </c>
      <c r="F12" s="102"/>
      <c r="G12" s="102">
        <v>5572.1527287410981</v>
      </c>
      <c r="H12" s="102">
        <v>137.35521508000193</v>
      </c>
      <c r="I12" s="103">
        <v>5709.5079438210996</v>
      </c>
      <c r="J12" s="102"/>
      <c r="K12" s="102">
        <v>2864.6559566572346</v>
      </c>
      <c r="L12" s="104"/>
      <c r="M12" s="105">
        <v>0.50173429739377118</v>
      </c>
    </row>
    <row r="13" spans="1:13" s="213" customFormat="1" ht="18" customHeight="1">
      <c r="B13" s="223" t="s">
        <v>136</v>
      </c>
      <c r="C13" s="102">
        <v>2686.141882539996</v>
      </c>
      <c r="D13" s="102">
        <v>558.62381502999892</v>
      </c>
      <c r="E13" s="103">
        <v>3244.7656975699947</v>
      </c>
      <c r="F13" s="102"/>
      <c r="G13" s="102">
        <v>2650.5104017199933</v>
      </c>
      <c r="H13" s="102">
        <v>116.13404540000016</v>
      </c>
      <c r="I13" s="103">
        <v>2766.6444471199934</v>
      </c>
      <c r="J13" s="102"/>
      <c r="K13" s="102">
        <v>1068.182119197065</v>
      </c>
      <c r="L13" s="104"/>
      <c r="M13" s="105">
        <v>0.38609302337675355</v>
      </c>
    </row>
    <row r="14" spans="1:13" s="213" customFormat="1" ht="18" customHeight="1">
      <c r="B14" s="223" t="s">
        <v>137</v>
      </c>
      <c r="C14" s="102">
        <v>2314.1521147112344</v>
      </c>
      <c r="D14" s="102">
        <v>114.85989266999997</v>
      </c>
      <c r="E14" s="103">
        <v>2429.0120073812345</v>
      </c>
      <c r="F14" s="102"/>
      <c r="G14" s="102">
        <v>1224.6981205399989</v>
      </c>
      <c r="H14" s="102">
        <v>10.469101029999981</v>
      </c>
      <c r="I14" s="103">
        <v>1235.1672215699989</v>
      </c>
      <c r="J14" s="102"/>
      <c r="K14" s="102">
        <v>1489.3895252932773</v>
      </c>
      <c r="L14" s="104"/>
      <c r="M14" s="105">
        <v>1.2058201507324173</v>
      </c>
    </row>
    <row r="15" spans="1:13" s="213" customFormat="1" ht="18" customHeight="1">
      <c r="B15" s="223" t="s">
        <v>138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3" customFormat="1" ht="18" customHeight="1">
      <c r="B16" s="223" t="s">
        <v>139</v>
      </c>
      <c r="C16" s="102">
        <v>714.47611536000011</v>
      </c>
      <c r="D16" s="102">
        <v>0</v>
      </c>
      <c r="E16" s="103">
        <v>714.47611536000011</v>
      </c>
      <c r="F16" s="102"/>
      <c r="G16" s="102">
        <v>714.47611536000011</v>
      </c>
      <c r="H16" s="102">
        <v>0</v>
      </c>
      <c r="I16" s="103">
        <v>714.47611536000011</v>
      </c>
      <c r="J16" s="102"/>
      <c r="K16" s="102">
        <v>107.61055647000003</v>
      </c>
      <c r="L16" s="104"/>
      <c r="M16" s="105">
        <v>0.15061463099543748</v>
      </c>
    </row>
    <row r="17" spans="2:13" s="213" customFormat="1" ht="18" customHeight="1">
      <c r="B17" s="222" t="s">
        <v>140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3" customFormat="1" ht="18" customHeight="1">
      <c r="B18" s="222" t="s">
        <v>141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3" customFormat="1" ht="18" customHeight="1">
      <c r="B19" s="223" t="s">
        <v>142</v>
      </c>
      <c r="C19" s="102">
        <v>16774.409052399998</v>
      </c>
      <c r="D19" s="102">
        <v>0</v>
      </c>
      <c r="E19" s="103">
        <v>16774.409052399998</v>
      </c>
      <c r="F19" s="102"/>
      <c r="G19" s="102">
        <v>16774.409052399998</v>
      </c>
      <c r="H19" s="102">
        <v>3.8999986648559569E-7</v>
      </c>
      <c r="I19" s="103">
        <v>16774.409052789997</v>
      </c>
      <c r="J19" s="102"/>
      <c r="K19" s="102">
        <v>15070.23619439</v>
      </c>
      <c r="L19" s="104"/>
      <c r="M19" s="105">
        <v>0.89840638480694779</v>
      </c>
    </row>
    <row r="20" spans="2:13" s="213" customFormat="1" ht="18" customHeight="1">
      <c r="B20" s="214" t="s">
        <v>125</v>
      </c>
      <c r="C20" s="215">
        <v>101557.82381569753</v>
      </c>
      <c r="D20" s="215">
        <v>9029.6264540997272</v>
      </c>
      <c r="E20" s="215">
        <v>110587.45026979725</v>
      </c>
      <c r="F20" s="216"/>
      <c r="G20" s="215">
        <v>98610.254676691606</v>
      </c>
      <c r="H20" s="215">
        <v>2028.1468859400045</v>
      </c>
      <c r="I20" s="215">
        <v>100638.40156263161</v>
      </c>
      <c r="J20" s="217"/>
      <c r="K20" s="215">
        <v>46109.588530250723</v>
      </c>
      <c r="L20" s="218"/>
      <c r="M20" s="219">
        <v>0.45817091502148649</v>
      </c>
    </row>
    <row r="21" spans="2:13">
      <c r="B21" s="220" t="s">
        <v>124</v>
      </c>
    </row>
    <row r="24" spans="2:13" ht="15.75">
      <c r="B24" s="106" t="s">
        <v>174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Índex!A1" display="Í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customWidth="true" style="173" width="15.7109375" collapsed="false"/>
    <col min="2" max="2" customWidth="true" style="173" width="60.7109375" collapsed="false"/>
    <col min="3" max="12" customWidth="true" style="173" width="10.7109375" collapsed="false"/>
    <col min="13" max="16384" style="173" width="11.42578125" collapsed="false"/>
  </cols>
  <sheetData>
    <row r="2" spans="1:12" ht="15.75">
      <c r="A2" s="130" t="s">
        <v>35</v>
      </c>
      <c r="B2" s="130" t="s">
        <v>107</v>
      </c>
    </row>
    <row r="3" spans="1:12" s="174" customForma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77" customFormat="1" ht="20.100000000000001" customHeight="1">
      <c r="B4" s="170" t="s">
        <v>48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143</v>
      </c>
      <c r="L4" s="66" t="s">
        <v>1</v>
      </c>
    </row>
    <row r="5" spans="1:12" s="177" customFormat="1" ht="18" customHeight="1">
      <c r="B5" s="67" t="s">
        <v>130</v>
      </c>
      <c r="C5" s="42">
        <v>34586.766843570062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5802.2779010000004</v>
      </c>
      <c r="J5" s="42">
        <v>0</v>
      </c>
      <c r="K5" s="42">
        <v>941.43164959000001</v>
      </c>
      <c r="L5" s="42">
        <v>41330.476394160054</v>
      </c>
    </row>
    <row r="6" spans="1:12" s="177" customFormat="1" ht="18" customHeight="1">
      <c r="B6" s="67" t="s">
        <v>131</v>
      </c>
      <c r="C6" s="42">
        <v>11788.996636349959</v>
      </c>
      <c r="D6" s="42">
        <v>0</v>
      </c>
      <c r="E6" s="42">
        <v>1.24612689</v>
      </c>
      <c r="F6" s="42">
        <v>0</v>
      </c>
      <c r="G6" s="42">
        <v>0</v>
      </c>
      <c r="H6" s="42">
        <v>0</v>
      </c>
      <c r="I6" s="42">
        <v>3348.7212689300004</v>
      </c>
      <c r="J6" s="42">
        <v>0</v>
      </c>
      <c r="K6" s="42">
        <v>0</v>
      </c>
      <c r="L6" s="42">
        <v>15138.964032169961</v>
      </c>
    </row>
    <row r="7" spans="1:12" s="177" customFormat="1" ht="18" customHeight="1">
      <c r="B7" s="67" t="s">
        <v>132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7" customFormat="1" ht="18" customHeight="1">
      <c r="B8" s="67" t="s">
        <v>133</v>
      </c>
      <c r="C8" s="42">
        <v>332.31722125000141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332.31722125000141</v>
      </c>
    </row>
    <row r="9" spans="1:12" s="177" customFormat="1" ht="18" customHeight="1">
      <c r="B9" s="67" t="s">
        <v>134</v>
      </c>
      <c r="C9" s="42">
        <v>0</v>
      </c>
      <c r="D9" s="42">
        <v>0</v>
      </c>
      <c r="E9" s="42">
        <v>1521.465057930006</v>
      </c>
      <c r="F9" s="42">
        <v>0</v>
      </c>
      <c r="G9" s="42">
        <v>233.44115498999994</v>
      </c>
      <c r="H9" s="42">
        <v>0</v>
      </c>
      <c r="I9" s="42">
        <v>149.55805172000015</v>
      </c>
      <c r="J9" s="42">
        <v>0</v>
      </c>
      <c r="K9" s="42">
        <v>0</v>
      </c>
      <c r="L9" s="42">
        <v>1904.4642646400064</v>
      </c>
    </row>
    <row r="10" spans="1:12" s="177" customFormat="1" ht="18" customHeight="1">
      <c r="B10" s="67" t="s">
        <v>116</v>
      </c>
      <c r="C10" s="42">
        <v>976.77997603999972</v>
      </c>
      <c r="D10" s="42">
        <v>0</v>
      </c>
      <c r="E10" s="42">
        <v>1.8730139999999999E-2</v>
      </c>
      <c r="F10" s="42">
        <v>0</v>
      </c>
      <c r="G10" s="42">
        <v>0</v>
      </c>
      <c r="H10" s="42">
        <v>0</v>
      </c>
      <c r="I10" s="42">
        <v>13752.151844670501</v>
      </c>
      <c r="J10" s="42">
        <v>3.0243189000000021</v>
      </c>
      <c r="K10" s="42">
        <v>0</v>
      </c>
      <c r="L10" s="42">
        <v>14731.9748697505</v>
      </c>
    </row>
    <row r="11" spans="1:12" s="177" customFormat="1" ht="18" customHeight="1">
      <c r="B11" s="67" t="s">
        <v>135</v>
      </c>
      <c r="C11" s="42">
        <v>1586.07101201</v>
      </c>
      <c r="D11" s="42">
        <v>0</v>
      </c>
      <c r="E11" s="42">
        <v>0</v>
      </c>
      <c r="F11" s="42">
        <v>0</v>
      </c>
      <c r="G11" s="42">
        <v>0</v>
      </c>
      <c r="H11" s="42">
        <v>4123.4369318111012</v>
      </c>
      <c r="I11" s="42">
        <v>0</v>
      </c>
      <c r="J11" s="42">
        <v>0</v>
      </c>
      <c r="K11" s="42">
        <v>0</v>
      </c>
      <c r="L11" s="42">
        <v>5709.5079438210996</v>
      </c>
    </row>
    <row r="12" spans="1:12" s="177" customFormat="1" ht="18" customHeight="1">
      <c r="B12" s="67" t="s">
        <v>136</v>
      </c>
      <c r="C12" s="42">
        <v>0</v>
      </c>
      <c r="D12" s="42">
        <v>0</v>
      </c>
      <c r="E12" s="42">
        <v>0</v>
      </c>
      <c r="F12" s="42">
        <v>1662.0109435899915</v>
      </c>
      <c r="G12" s="42">
        <v>1037.0628727400017</v>
      </c>
      <c r="H12" s="42">
        <v>0.80501705000000012</v>
      </c>
      <c r="I12" s="42">
        <v>66.765613739999992</v>
      </c>
      <c r="J12" s="42">
        <v>0</v>
      </c>
      <c r="K12" s="42">
        <v>0</v>
      </c>
      <c r="L12" s="42">
        <v>2766.6444471199934</v>
      </c>
    </row>
    <row r="13" spans="1:12" s="177" customFormat="1" ht="18" customHeight="1">
      <c r="B13" s="67" t="s">
        <v>137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726.72260618999996</v>
      </c>
      <c r="J13" s="42">
        <v>508.44461537999854</v>
      </c>
      <c r="K13" s="42">
        <v>0</v>
      </c>
      <c r="L13" s="42">
        <v>1235.1672215699989</v>
      </c>
    </row>
    <row r="14" spans="1:12" s="177" customFormat="1" ht="18" customHeight="1">
      <c r="B14" s="67" t="s">
        <v>138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7" customFormat="1" ht="18" customHeight="1">
      <c r="B15" s="67" t="s">
        <v>139</v>
      </c>
      <c r="C15" s="42">
        <v>176.42333293999999</v>
      </c>
      <c r="D15" s="42">
        <v>0</v>
      </c>
      <c r="E15" s="42">
        <v>538.05278242000009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714.47611536000011</v>
      </c>
    </row>
    <row r="16" spans="1:12" s="177" customFormat="1" ht="18" customHeight="1">
      <c r="B16" s="67" t="s">
        <v>140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7" customFormat="1" ht="18" customHeight="1">
      <c r="B17" s="67" t="s">
        <v>141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7" customFormat="1" ht="18" customHeight="1">
      <c r="B18" s="67" t="s">
        <v>142</v>
      </c>
      <c r="C18" s="42">
        <v>1704.1728583999998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15070.23619439</v>
      </c>
      <c r="J18" s="42">
        <v>0</v>
      </c>
      <c r="K18" s="42">
        <v>0</v>
      </c>
      <c r="L18" s="42">
        <v>16774.409052789997</v>
      </c>
    </row>
    <row r="19" spans="2:12" s="177" customFormat="1" ht="18" customHeight="1">
      <c r="B19" s="68" t="s">
        <v>125</v>
      </c>
      <c r="C19" s="69">
        <v>51151.527880560025</v>
      </c>
      <c r="D19" s="69">
        <v>0</v>
      </c>
      <c r="E19" s="69">
        <v>2060.7826973800065</v>
      </c>
      <c r="F19" s="69">
        <v>1662.0109435899915</v>
      </c>
      <c r="G19" s="69">
        <v>1270.5040277300018</v>
      </c>
      <c r="H19" s="69">
        <v>4124.2419488611013</v>
      </c>
      <c r="I19" s="69">
        <v>38916.433480640502</v>
      </c>
      <c r="J19" s="69">
        <v>511.46893427999856</v>
      </c>
      <c r="K19" s="69">
        <v>941.43164959000001</v>
      </c>
      <c r="L19" s="69">
        <v>100638.40156263161</v>
      </c>
    </row>
    <row r="20" spans="2:12">
      <c r="B20" s="220" t="s">
        <v>124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174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B25" sqref="B25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s="209" customFormat="1" ht="13.5" thickBot="1"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ht="16.5" customHeight="1" thickBot="1">
      <c r="A2" s="130" t="s">
        <v>37</v>
      </c>
      <c r="B2" s="163" t="s">
        <v>109</v>
      </c>
      <c r="C2" s="210"/>
      <c r="D2" s="210"/>
      <c r="E2" s="210"/>
      <c r="F2" s="210"/>
      <c r="G2" s="210"/>
      <c r="H2" s="210"/>
      <c r="I2" s="211"/>
      <c r="J2" s="112"/>
      <c r="K2" s="112"/>
      <c r="L2" s="210"/>
    </row>
    <row r="4" spans="1:12" ht="20.100000000000001" customHeight="1">
      <c r="B4" s="170" t="s">
        <v>48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143</v>
      </c>
      <c r="L4" s="66" t="s">
        <v>24</v>
      </c>
    </row>
    <row r="5" spans="1:12" ht="18" customHeight="1">
      <c r="B5" s="67" t="s">
        <v>130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5802.2779010000004</v>
      </c>
      <c r="J5" s="42">
        <v>0</v>
      </c>
      <c r="K5" s="42">
        <v>2353.5791239751147</v>
      </c>
      <c r="L5" s="42">
        <v>8155.8570249751147</v>
      </c>
    </row>
    <row r="6" spans="1:12" ht="18" customHeight="1">
      <c r="B6" s="67" t="s">
        <v>131</v>
      </c>
      <c r="C6" s="42">
        <v>0</v>
      </c>
      <c r="D6" s="42">
        <v>0</v>
      </c>
      <c r="E6" s="42">
        <v>0.24922537800000003</v>
      </c>
      <c r="F6" s="42">
        <v>0</v>
      </c>
      <c r="G6" s="42">
        <v>0</v>
      </c>
      <c r="H6" s="42">
        <v>0</v>
      </c>
      <c r="I6" s="42">
        <v>3348.7212682942104</v>
      </c>
      <c r="J6" s="42">
        <v>0</v>
      </c>
      <c r="K6" s="42">
        <v>0</v>
      </c>
      <c r="L6" s="42">
        <v>3348.9704936722101</v>
      </c>
    </row>
    <row r="7" spans="1:12" ht="18" customHeight="1">
      <c r="B7" s="67" t="s">
        <v>132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133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134</v>
      </c>
      <c r="C9" s="42">
        <v>0</v>
      </c>
      <c r="D9" s="42">
        <v>0</v>
      </c>
      <c r="E9" s="42">
        <v>304.29301158584462</v>
      </c>
      <c r="F9" s="42">
        <v>0</v>
      </c>
      <c r="G9" s="42">
        <v>116.72057752499998</v>
      </c>
      <c r="H9" s="42">
        <v>0</v>
      </c>
      <c r="I9" s="42">
        <v>149.55805169100034</v>
      </c>
      <c r="J9" s="42">
        <v>0</v>
      </c>
      <c r="K9" s="42">
        <v>0</v>
      </c>
      <c r="L9" s="42">
        <v>570.57164080184498</v>
      </c>
    </row>
    <row r="10" spans="1:12" ht="18" customHeight="1">
      <c r="B10" s="67" t="s">
        <v>116</v>
      </c>
      <c r="C10" s="42">
        <v>0</v>
      </c>
      <c r="D10" s="42">
        <v>0</v>
      </c>
      <c r="E10" s="42">
        <v>3.7460279999999998E-3</v>
      </c>
      <c r="F10" s="42">
        <v>0</v>
      </c>
      <c r="G10" s="42">
        <v>0</v>
      </c>
      <c r="H10" s="42">
        <v>0</v>
      </c>
      <c r="I10" s="42">
        <v>13429.574794337979</v>
      </c>
      <c r="J10" s="42">
        <v>4.5364784280000041</v>
      </c>
      <c r="K10" s="42">
        <v>0</v>
      </c>
      <c r="L10" s="42">
        <v>13434.115018793978</v>
      </c>
    </row>
    <row r="11" spans="1:12" ht="18" customHeight="1">
      <c r="B11" s="67" t="s">
        <v>135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2864.6559566572346</v>
      </c>
      <c r="I11" s="42">
        <v>0</v>
      </c>
      <c r="J11" s="42">
        <v>0</v>
      </c>
      <c r="K11" s="42">
        <v>0</v>
      </c>
      <c r="L11" s="42">
        <v>2864.6559566572346</v>
      </c>
    </row>
    <row r="12" spans="1:12" ht="18" customHeight="1">
      <c r="B12" s="67" t="s">
        <v>136</v>
      </c>
      <c r="C12" s="42">
        <v>0</v>
      </c>
      <c r="D12" s="42">
        <v>0</v>
      </c>
      <c r="E12" s="42">
        <v>0</v>
      </c>
      <c r="F12" s="42">
        <v>526.209330055245</v>
      </c>
      <c r="G12" s="42">
        <v>482.55521047989509</v>
      </c>
      <c r="H12" s="42">
        <v>0.50141063121463392</v>
      </c>
      <c r="I12" s="42">
        <v>58.916168030710402</v>
      </c>
      <c r="J12" s="42">
        <v>0</v>
      </c>
      <c r="K12" s="42">
        <v>0</v>
      </c>
      <c r="L12" s="42">
        <v>1068.182119197065</v>
      </c>
    </row>
    <row r="13" spans="1:12" ht="18" customHeight="1">
      <c r="B13" s="67" t="s">
        <v>137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726.72260228243465</v>
      </c>
      <c r="J13" s="42">
        <v>762.66692301084208</v>
      </c>
      <c r="K13" s="42">
        <v>0</v>
      </c>
      <c r="L13" s="42">
        <v>1489.3895252932773</v>
      </c>
    </row>
    <row r="14" spans="1:12" ht="18" customHeight="1">
      <c r="B14" s="67" t="s">
        <v>138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139</v>
      </c>
      <c r="C15" s="42">
        <v>0</v>
      </c>
      <c r="D15" s="42">
        <v>0</v>
      </c>
      <c r="E15" s="42">
        <v>107.61055647000003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107.61055647000003</v>
      </c>
    </row>
    <row r="16" spans="1:12" ht="18" customHeight="1">
      <c r="B16" s="67" t="s">
        <v>140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18" customHeight="1">
      <c r="B17" s="67" t="s">
        <v>141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142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15070.23619439</v>
      </c>
      <c r="J18" s="42">
        <v>0</v>
      </c>
      <c r="K18" s="42">
        <v>0</v>
      </c>
      <c r="L18" s="42">
        <v>15070.23619439</v>
      </c>
    </row>
    <row r="19" spans="2:12" ht="18" customHeight="1">
      <c r="B19" s="68" t="s">
        <v>125</v>
      </c>
      <c r="C19" s="69">
        <v>0</v>
      </c>
      <c r="D19" s="69">
        <v>0</v>
      </c>
      <c r="E19" s="69">
        <v>412.15653946184466</v>
      </c>
      <c r="F19" s="69">
        <v>526.209330055245</v>
      </c>
      <c r="G19" s="69">
        <v>599.27578800489505</v>
      </c>
      <c r="H19" s="69">
        <v>2865.1573672884492</v>
      </c>
      <c r="I19" s="69">
        <v>38586.006980026337</v>
      </c>
      <c r="J19" s="69">
        <v>767.20340143884209</v>
      </c>
      <c r="K19" s="69">
        <v>2353.5791239751147</v>
      </c>
      <c r="L19" s="69">
        <v>46109.588530250723</v>
      </c>
    </row>
    <row r="20" spans="2:12">
      <c r="B20" s="178" t="s">
        <v>124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78" t="s">
        <v>144</v>
      </c>
    </row>
    <row r="25" spans="2:12" ht="15.75">
      <c r="B25" s="106" t="s">
        <v>174</v>
      </c>
    </row>
  </sheetData>
  <mergeCells count="2">
    <mergeCell ref="B1:I1"/>
    <mergeCell ref="J1:L1"/>
  </mergeCells>
  <hyperlinks>
    <hyperlink ref="B2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B21" sqref="B21"/>
    </sheetView>
  </sheetViews>
  <sheetFormatPr baseColWidth="10" defaultRowHeight="12.75"/>
  <cols>
    <col min="1" max="1" customWidth="true" style="173" width="15.7109375" collapsed="false"/>
    <col min="2" max="2" customWidth="true" style="173" width="43.140625" collapsed="false"/>
    <col min="3" max="3" customWidth="true" style="173" width="12.7109375" collapsed="false"/>
    <col min="4" max="10" customWidth="true" style="173" width="15.7109375" collapsed="false"/>
    <col min="11" max="11" customWidth="true" style="173" width="12.7109375" collapsed="false"/>
    <col min="12" max="13" customWidth="true" style="173" width="15.7109375" collapsed="false"/>
    <col min="14" max="14" customWidth="true" style="173" width="12.7109375" collapsed="false"/>
    <col min="15" max="15" customWidth="true" style="173" width="15.7109375" collapsed="false"/>
    <col min="16" max="16384" style="173" width="11.42578125" collapsed="false"/>
  </cols>
  <sheetData>
    <row r="2" spans="1:15" ht="15.75">
      <c r="A2" s="130" t="s">
        <v>39</v>
      </c>
      <c r="B2" s="130" t="s">
        <v>111</v>
      </c>
      <c r="C2" s="188"/>
      <c r="K2" s="188"/>
    </row>
    <row r="3" spans="1:15">
      <c r="B3" s="188"/>
      <c r="C3" s="188"/>
      <c r="K3" s="188"/>
    </row>
    <row r="4" spans="1:15">
      <c r="B4" s="80"/>
      <c r="C4" s="80"/>
      <c r="D4" s="190"/>
      <c r="E4" s="205"/>
      <c r="K4" s="80"/>
    </row>
    <row r="5" spans="1:15" s="177" customFormat="1" ht="15.75" customHeight="1">
      <c r="B5" s="77"/>
      <c r="C5" s="247" t="s">
        <v>148</v>
      </c>
      <c r="D5" s="248" t="s">
        <v>126</v>
      </c>
      <c r="E5" s="248"/>
      <c r="F5" s="248"/>
      <c r="G5" s="248" t="s">
        <v>1</v>
      </c>
      <c r="H5" s="248"/>
      <c r="I5" s="248"/>
      <c r="J5" s="247" t="s">
        <v>149</v>
      </c>
      <c r="K5" s="247" t="s">
        <v>17</v>
      </c>
      <c r="L5" s="246" t="s">
        <v>150</v>
      </c>
      <c r="M5" s="246" t="s">
        <v>18</v>
      </c>
      <c r="N5" s="246" t="s">
        <v>151</v>
      </c>
      <c r="O5" s="246" t="s">
        <v>27</v>
      </c>
    </row>
    <row r="6" spans="1:15" s="177" customFormat="1" ht="58.5" customHeight="1">
      <c r="B6" s="170" t="s">
        <v>48</v>
      </c>
      <c r="C6" s="247" t="s">
        <v>25</v>
      </c>
      <c r="D6" s="113" t="s">
        <v>127</v>
      </c>
      <c r="E6" s="113" t="s">
        <v>128</v>
      </c>
      <c r="F6" s="113" t="s">
        <v>129</v>
      </c>
      <c r="G6" s="113" t="s">
        <v>127</v>
      </c>
      <c r="H6" s="113" t="s">
        <v>128</v>
      </c>
      <c r="I6" s="113" t="s">
        <v>23</v>
      </c>
      <c r="J6" s="247"/>
      <c r="K6" s="247"/>
      <c r="L6" s="246"/>
      <c r="M6" s="246"/>
      <c r="N6" s="246"/>
      <c r="O6" s="246" t="s">
        <v>27</v>
      </c>
    </row>
    <row r="7" spans="1:15" s="177" customFormat="1" ht="18" customHeight="1">
      <c r="B7" s="78" t="s">
        <v>116</v>
      </c>
      <c r="C7" s="153">
        <v>0.12743394399581973</v>
      </c>
      <c r="D7" s="154">
        <v>37878.848970074519</v>
      </c>
      <c r="E7" s="154">
        <v>22418.635060740002</v>
      </c>
      <c r="F7" s="154">
        <v>60297.484030814529</v>
      </c>
      <c r="G7" s="154">
        <v>37878.848970770006</v>
      </c>
      <c r="H7" s="154">
        <v>8649.3614517100013</v>
      </c>
      <c r="I7" s="154">
        <v>46528.210422480013</v>
      </c>
      <c r="J7" s="154">
        <v>53.899000000000584</v>
      </c>
      <c r="K7" s="153">
        <v>0.36338031606561649</v>
      </c>
      <c r="L7" s="155">
        <v>5.3887497808660854</v>
      </c>
      <c r="M7" s="154">
        <v>27562.444048970254</v>
      </c>
      <c r="N7" s="153">
        <v>0.59238134883549087</v>
      </c>
      <c r="O7" s="154">
        <v>2832.259893511412</v>
      </c>
    </row>
    <row r="8" spans="1:15" s="177" customFormat="1" ht="18" customHeight="1">
      <c r="B8" s="162" t="s">
        <v>152</v>
      </c>
      <c r="C8" s="156">
        <v>9.7521564535245395E-2</v>
      </c>
      <c r="D8" s="41">
        <v>26270.658281810513</v>
      </c>
      <c r="E8" s="41">
        <v>18857.982250339999</v>
      </c>
      <c r="F8" s="41">
        <v>45128.640532150515</v>
      </c>
      <c r="G8" s="41">
        <v>26270.658281800017</v>
      </c>
      <c r="H8" s="41">
        <v>7250.522315029998</v>
      </c>
      <c r="I8" s="41">
        <v>33521.180596830018</v>
      </c>
      <c r="J8" s="41">
        <v>6.3650000000000047</v>
      </c>
      <c r="K8" s="156">
        <v>0.38362451589376467</v>
      </c>
      <c r="L8" s="157">
        <v>4.2447159874931248</v>
      </c>
      <c r="M8" s="41">
        <v>22617.715648500973</v>
      </c>
      <c r="N8" s="156">
        <v>0.67472908906555196</v>
      </c>
      <c r="O8" s="41">
        <v>1820.8475908450619</v>
      </c>
    </row>
    <row r="9" spans="1:15" s="177" customFormat="1" ht="18" customHeight="1">
      <c r="B9" s="162" t="s">
        <v>118</v>
      </c>
      <c r="C9" s="156">
        <v>0.20452289415733088</v>
      </c>
      <c r="D9" s="41">
        <v>11608.190688264007</v>
      </c>
      <c r="E9" s="41">
        <v>3560.6528104000045</v>
      </c>
      <c r="F9" s="41">
        <v>15168.843498664013</v>
      </c>
      <c r="G9" s="41">
        <v>11608.190688969989</v>
      </c>
      <c r="H9" s="41">
        <v>1398.8391366800033</v>
      </c>
      <c r="I9" s="41">
        <v>13007.029825649994</v>
      </c>
      <c r="J9" s="41">
        <v>47.534000000000582</v>
      </c>
      <c r="K9" s="156">
        <v>0.31120779954386257</v>
      </c>
      <c r="L9" s="157">
        <v>8.3371064703315181</v>
      </c>
      <c r="M9" s="41">
        <v>4944.7284004692829</v>
      </c>
      <c r="N9" s="156">
        <v>0.38015815038097545</v>
      </c>
      <c r="O9" s="41">
        <v>1011.4123026663502</v>
      </c>
    </row>
    <row r="10" spans="1:15" s="177" customFormat="1" ht="18" customHeight="1">
      <c r="B10" s="78" t="s">
        <v>153</v>
      </c>
      <c r="C10" s="153">
        <v>7.0029978959581865E-2</v>
      </c>
      <c r="D10" s="154">
        <v>123026.27054552035</v>
      </c>
      <c r="E10" s="154">
        <v>35458.024410189217</v>
      </c>
      <c r="F10" s="154">
        <v>158484.29495570957</v>
      </c>
      <c r="G10" s="154">
        <v>123026.27054827983</v>
      </c>
      <c r="H10" s="154">
        <v>5052.6059959110116</v>
      </c>
      <c r="I10" s="154">
        <v>128078.87654419086</v>
      </c>
      <c r="J10" s="154">
        <v>7739.8989999999849</v>
      </c>
      <c r="K10" s="153">
        <v>0.24689593310230598</v>
      </c>
      <c r="L10" s="155">
        <v>16.475261436769539</v>
      </c>
      <c r="M10" s="154">
        <v>21214.525468013755</v>
      </c>
      <c r="N10" s="153">
        <v>0.16563641125235931</v>
      </c>
      <c r="O10" s="154">
        <v>3018.4096734831578</v>
      </c>
    </row>
    <row r="11" spans="1:15" s="177" customFormat="1" ht="18" customHeight="1">
      <c r="B11" s="162" t="s">
        <v>154</v>
      </c>
      <c r="C11" s="156">
        <v>6.2102202139808389E-2</v>
      </c>
      <c r="D11" s="41">
        <v>99029.185434248735</v>
      </c>
      <c r="E11" s="41">
        <v>22714.316722903139</v>
      </c>
      <c r="F11" s="41">
        <v>121743.50215715187</v>
      </c>
      <c r="G11" s="41">
        <v>99029.185434059444</v>
      </c>
      <c r="H11" s="41">
        <v>773.57853350999051</v>
      </c>
      <c r="I11" s="41">
        <v>99802.763967569437</v>
      </c>
      <c r="J11" s="41">
        <v>1560.1263737301367</v>
      </c>
      <c r="K11" s="156">
        <v>0.19006462172951102</v>
      </c>
      <c r="L11" s="157">
        <v>18.970566348498373</v>
      </c>
      <c r="M11" s="41">
        <v>12955.05656211584</v>
      </c>
      <c r="N11" s="156">
        <v>0.12980659099106254</v>
      </c>
      <c r="O11" s="41">
        <v>1917.9643346542282</v>
      </c>
    </row>
    <row r="12" spans="1:15" s="177" customFormat="1" ht="18" customHeight="1">
      <c r="B12" s="162" t="s">
        <v>155</v>
      </c>
      <c r="C12" s="156">
        <v>0.17619573342893841</v>
      </c>
      <c r="D12" s="41">
        <v>11687.142751467007</v>
      </c>
      <c r="E12" s="41">
        <v>2279.3158927255067</v>
      </c>
      <c r="F12" s="41">
        <v>13966.458644192513</v>
      </c>
      <c r="G12" s="41">
        <v>11687.142751390009</v>
      </c>
      <c r="H12" s="41">
        <v>126.08877801999999</v>
      </c>
      <c r="I12" s="41">
        <v>11813.23152941001</v>
      </c>
      <c r="J12" s="41">
        <v>127.69455134835027</v>
      </c>
      <c r="K12" s="156">
        <v>0.19190968644014866</v>
      </c>
      <c r="L12" s="157">
        <v>13.343927176653468</v>
      </c>
      <c r="M12" s="41">
        <v>2528.9685471905082</v>
      </c>
      <c r="N12" s="156">
        <v>0.21407931783055578</v>
      </c>
      <c r="O12" s="41">
        <v>642.55935842333315</v>
      </c>
    </row>
    <row r="13" spans="1:15" s="177" customFormat="1" ht="18" customHeight="1">
      <c r="B13" s="162" t="s">
        <v>156</v>
      </c>
      <c r="C13" s="156">
        <v>1.9713902727872493E-2</v>
      </c>
      <c r="D13" s="41">
        <v>2268.5408922601223</v>
      </c>
      <c r="E13" s="41">
        <v>6923.0877168805791</v>
      </c>
      <c r="F13" s="41">
        <v>9191.6286091407019</v>
      </c>
      <c r="G13" s="41">
        <v>2268.5408922601223</v>
      </c>
      <c r="H13" s="41">
        <v>2226.7489993209988</v>
      </c>
      <c r="I13" s="41">
        <v>4495.2898915811211</v>
      </c>
      <c r="J13" s="41">
        <v>4149.8591040064148</v>
      </c>
      <c r="K13" s="156">
        <v>0.76785646772463079</v>
      </c>
      <c r="L13" s="157">
        <v>3.1613413704106068</v>
      </c>
      <c r="M13" s="41">
        <v>1046.5489050917977</v>
      </c>
      <c r="N13" s="156">
        <v>0.23281010353788256</v>
      </c>
      <c r="O13" s="41">
        <v>64.355552490073549</v>
      </c>
    </row>
    <row r="14" spans="1:15" s="177" customFormat="1" ht="18" customHeight="1">
      <c r="B14" s="162" t="s">
        <v>157</v>
      </c>
      <c r="C14" s="156">
        <v>5.604230163533374E-2</v>
      </c>
      <c r="D14" s="41">
        <v>4647.1773895379956</v>
      </c>
      <c r="E14" s="41">
        <v>2422.7951306999962</v>
      </c>
      <c r="F14" s="41">
        <v>7069.9725202379914</v>
      </c>
      <c r="G14" s="41">
        <v>4647.1773915400136</v>
      </c>
      <c r="H14" s="41">
        <v>1348.0929016100229</v>
      </c>
      <c r="I14" s="41">
        <v>5995.2702931500362</v>
      </c>
      <c r="J14" s="41">
        <v>410.64784609242531</v>
      </c>
      <c r="K14" s="156">
        <v>0.51741146132093374</v>
      </c>
      <c r="L14" s="157">
        <v>2.7598581779354601</v>
      </c>
      <c r="M14" s="41">
        <v>1994.8162308872108</v>
      </c>
      <c r="N14" s="156">
        <v>0.3327316590156762</v>
      </c>
      <c r="O14" s="41">
        <v>200.74282880970813</v>
      </c>
    </row>
    <row r="15" spans="1:15" s="177" customFormat="1" ht="18" customHeight="1">
      <c r="B15" s="162" t="s">
        <v>115</v>
      </c>
      <c r="C15" s="156">
        <v>4.4428316284441688E-2</v>
      </c>
      <c r="D15" s="41">
        <v>5394.2240780064949</v>
      </c>
      <c r="E15" s="41">
        <v>1118.5089469800005</v>
      </c>
      <c r="F15" s="41">
        <v>6512.7330249864954</v>
      </c>
      <c r="G15" s="41">
        <v>5394.2240790302476</v>
      </c>
      <c r="H15" s="41">
        <v>578.0967834500002</v>
      </c>
      <c r="I15" s="41">
        <v>5972.3208624802473</v>
      </c>
      <c r="J15" s="41">
        <v>1491.5711248226571</v>
      </c>
      <c r="K15" s="156">
        <v>0.64168464867631836</v>
      </c>
      <c r="L15" s="157">
        <v>4.7596031315787872</v>
      </c>
      <c r="M15" s="41">
        <v>2689.1352227283978</v>
      </c>
      <c r="N15" s="156">
        <v>0.4502663679077058</v>
      </c>
      <c r="O15" s="41">
        <v>192.78759910581476</v>
      </c>
    </row>
    <row r="16" spans="1:15" ht="18" customHeight="1">
      <c r="B16" s="158" t="s">
        <v>45</v>
      </c>
      <c r="C16" s="206">
        <v>8.5326630491261213E-2</v>
      </c>
      <c r="D16" s="160">
        <v>160905.11951559488</v>
      </c>
      <c r="E16" s="160">
        <v>57876.659470929219</v>
      </c>
      <c r="F16" s="160">
        <v>218781.77898652409</v>
      </c>
      <c r="G16" s="160">
        <v>160905.11951904983</v>
      </c>
      <c r="H16" s="160">
        <v>13701.967447621013</v>
      </c>
      <c r="I16" s="160">
        <v>174607.08696667087</v>
      </c>
      <c r="J16" s="160">
        <v>7793.7979999999843</v>
      </c>
      <c r="K16" s="206">
        <v>0.27793596690393624</v>
      </c>
      <c r="L16" s="161">
        <v>13.520996772382714</v>
      </c>
      <c r="M16" s="160">
        <v>48776.969516983998</v>
      </c>
      <c r="N16" s="206">
        <v>0.27935274772835872</v>
      </c>
      <c r="O16" s="160">
        <v>5850.6695669945711</v>
      </c>
    </row>
    <row r="17" spans="2:15">
      <c r="B17" s="178" t="s">
        <v>145</v>
      </c>
    </row>
    <row r="18" spans="2:15">
      <c r="B18" s="178" t="s">
        <v>146</v>
      </c>
    </row>
    <row r="19" spans="2:15">
      <c r="B19" s="173" t="s">
        <v>147</v>
      </c>
    </row>
    <row r="21" spans="2:15" ht="15.75">
      <c r="B21" s="106" t="s">
        <v>174</v>
      </c>
      <c r="D21" s="207"/>
      <c r="E21" s="207"/>
      <c r="F21" s="207"/>
      <c r="G21" s="207"/>
      <c r="H21" s="207"/>
      <c r="I21" s="207"/>
      <c r="J21" s="207"/>
      <c r="L21" s="207"/>
      <c r="M21" s="207"/>
      <c r="N21" s="208"/>
      <c r="O21" s="207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>
      <selection activeCell="B5" sqref="B5"/>
    </sheetView>
  </sheetViews>
  <sheetFormatPr baseColWidth="10" defaultRowHeight="12.75"/>
  <cols>
    <col min="1" max="2" customWidth="true" style="173" width="15.7109375" collapsed="false"/>
    <col min="3" max="15" customWidth="true" style="173" width="10.7109375" collapsed="false"/>
    <col min="16" max="16384" style="173" width="11.42578125" collapsed="false"/>
  </cols>
  <sheetData>
    <row r="2" spans="1:15" ht="15.75">
      <c r="A2" s="130" t="s">
        <v>41</v>
      </c>
      <c r="B2" s="130" t="s">
        <v>102</v>
      </c>
    </row>
    <row r="3" spans="1:15" ht="18" customHeight="1"/>
    <row r="4" spans="1:15" ht="18" customHeight="1"/>
    <row r="5" spans="1:15" ht="15.75">
      <c r="B5" s="202" t="s">
        <v>177</v>
      </c>
    </row>
    <row r="6" spans="1:15" ht="15.75">
      <c r="B6" s="202"/>
    </row>
    <row r="7" spans="1:15" ht="17.25" customHeight="1">
      <c r="B7" s="201" t="s">
        <v>48</v>
      </c>
      <c r="N7" s="190"/>
      <c r="O7" s="190"/>
    </row>
    <row r="8" spans="1:15" ht="15" customHeight="1">
      <c r="B8" s="249" t="s">
        <v>158</v>
      </c>
      <c r="C8" s="249" t="s">
        <v>159</v>
      </c>
      <c r="D8" s="248" t="s">
        <v>126</v>
      </c>
      <c r="E8" s="248"/>
      <c r="F8" s="248"/>
      <c r="G8" s="248" t="s">
        <v>1</v>
      </c>
      <c r="H8" s="248"/>
      <c r="I8" s="248"/>
      <c r="J8" s="249" t="s">
        <v>160</v>
      </c>
      <c r="K8" s="249" t="s">
        <v>17</v>
      </c>
      <c r="L8" s="249" t="s">
        <v>150</v>
      </c>
      <c r="M8" s="249" t="s">
        <v>18</v>
      </c>
      <c r="N8" s="249" t="s">
        <v>151</v>
      </c>
      <c r="O8" s="249" t="s">
        <v>27</v>
      </c>
    </row>
    <row r="9" spans="1:15" s="177" customFormat="1" ht="54.95" customHeight="1">
      <c r="B9" s="249"/>
      <c r="C9" s="249"/>
      <c r="D9" s="114" t="s">
        <v>127</v>
      </c>
      <c r="E9" s="114" t="s">
        <v>128</v>
      </c>
      <c r="F9" s="227" t="s">
        <v>129</v>
      </c>
      <c r="G9" s="114" t="s">
        <v>127</v>
      </c>
      <c r="H9" s="114" t="s">
        <v>128</v>
      </c>
      <c r="I9" s="114" t="s">
        <v>23</v>
      </c>
      <c r="J9" s="249"/>
      <c r="K9" s="249"/>
      <c r="L9" s="249"/>
      <c r="M9" s="249"/>
      <c r="N9" s="249"/>
      <c r="O9" s="249" t="s">
        <v>27</v>
      </c>
    </row>
    <row r="10" spans="1:15" s="177" customFormat="1" ht="18" customHeight="1">
      <c r="B10" s="139">
        <v>1</v>
      </c>
      <c r="C10" s="191">
        <v>4.0383249066393046E-4</v>
      </c>
      <c r="D10" s="41">
        <v>51310.671746146727</v>
      </c>
      <c r="E10" s="41">
        <v>15094.138855613081</v>
      </c>
      <c r="F10" s="41">
        <v>66404.810601759804</v>
      </c>
      <c r="G10" s="41">
        <v>51310.671746000095</v>
      </c>
      <c r="H10" s="41">
        <v>543.12737451999021</v>
      </c>
      <c r="I10" s="41">
        <v>51853.799120520081</v>
      </c>
      <c r="J10" s="192">
        <v>884.96861896098483</v>
      </c>
      <c r="K10" s="44">
        <v>0.16932333494606472</v>
      </c>
      <c r="L10" s="193">
        <v>18.500753948028191</v>
      </c>
      <c r="M10" s="41">
        <v>1096.001127176464</v>
      </c>
      <c r="N10" s="44">
        <v>2.1136370830401586E-2</v>
      </c>
      <c r="O10" s="41">
        <v>3.6372764488274356</v>
      </c>
    </row>
    <row r="11" spans="1:15" s="177" customFormat="1" ht="18" customHeight="1">
      <c r="B11" s="139">
        <v>2</v>
      </c>
      <c r="C11" s="191">
        <v>1.1661913884963874E-3</v>
      </c>
      <c r="D11" s="41">
        <v>10789.548786119825</v>
      </c>
      <c r="E11" s="41">
        <v>2328.1785530500115</v>
      </c>
      <c r="F11" s="41">
        <v>13117.727339169836</v>
      </c>
      <c r="G11" s="41">
        <v>10789.54878609982</v>
      </c>
      <c r="H11" s="41">
        <v>70.250288340000679</v>
      </c>
      <c r="I11" s="41">
        <v>10859.799074439821</v>
      </c>
      <c r="J11" s="192">
        <v>159.61293585712227</v>
      </c>
      <c r="K11" s="44">
        <v>0.20022510712948802</v>
      </c>
      <c r="L11" s="193">
        <v>20.533901832673848</v>
      </c>
      <c r="M11" s="41">
        <v>618.64563482317055</v>
      </c>
      <c r="N11" s="44">
        <v>5.6966582031821068E-2</v>
      </c>
      <c r="O11" s="41">
        <v>2.5593269524256397</v>
      </c>
    </row>
    <row r="12" spans="1:15" s="177" customFormat="1" ht="18" customHeight="1">
      <c r="B12" s="139">
        <v>3</v>
      </c>
      <c r="C12" s="191">
        <v>2.4794180467312566E-3</v>
      </c>
      <c r="D12" s="41">
        <v>12695.068319399827</v>
      </c>
      <c r="E12" s="41">
        <v>2822.4170014200299</v>
      </c>
      <c r="F12" s="41">
        <v>15517.485320819856</v>
      </c>
      <c r="G12" s="41">
        <v>12695.068319419821</v>
      </c>
      <c r="H12" s="41">
        <v>78.704603659999506</v>
      </c>
      <c r="I12" s="41">
        <v>12773.77292307982</v>
      </c>
      <c r="J12" s="192">
        <v>193.32399072991521</v>
      </c>
      <c r="K12" s="44">
        <v>0.19190671071738877</v>
      </c>
      <c r="L12" s="193">
        <v>19.376800318937711</v>
      </c>
      <c r="M12" s="41">
        <v>1216.445964010102</v>
      </c>
      <c r="N12" s="44">
        <v>9.5229966223386642E-2</v>
      </c>
      <c r="O12" s="41">
        <v>6.0858292980147359</v>
      </c>
    </row>
    <row r="13" spans="1:15" s="177" customFormat="1" ht="18" customHeight="1">
      <c r="B13" s="139">
        <v>4</v>
      </c>
      <c r="C13" s="191">
        <v>6.8649202774191823E-3</v>
      </c>
      <c r="D13" s="41">
        <v>8003.881998639743</v>
      </c>
      <c r="E13" s="41">
        <v>1254.1700782800096</v>
      </c>
      <c r="F13" s="41">
        <v>9258.0520769197519</v>
      </c>
      <c r="G13" s="41">
        <v>8003.8819986597155</v>
      </c>
      <c r="H13" s="41">
        <v>38.8408006599999</v>
      </c>
      <c r="I13" s="41">
        <v>8042.7227993197157</v>
      </c>
      <c r="J13" s="192">
        <v>115.489281586396</v>
      </c>
      <c r="K13" s="44">
        <v>0.20000205833404988</v>
      </c>
      <c r="L13" s="193">
        <v>19.123300769436131</v>
      </c>
      <c r="M13" s="41">
        <v>1649.046144547995</v>
      </c>
      <c r="N13" s="44">
        <v>0.20503580512404054</v>
      </c>
      <c r="O13" s="41">
        <v>11.112005344046551</v>
      </c>
    </row>
    <row r="14" spans="1:15" s="177" customFormat="1" ht="18" customHeight="1">
      <c r="B14" s="139">
        <v>5</v>
      </c>
      <c r="C14" s="191">
        <v>1.5764082136640649E-2</v>
      </c>
      <c r="D14" s="41">
        <v>3093.9222272699844</v>
      </c>
      <c r="E14" s="41">
        <v>376.49887686999989</v>
      </c>
      <c r="F14" s="41">
        <v>3470.4211041399844</v>
      </c>
      <c r="G14" s="41">
        <v>3093.9222272499906</v>
      </c>
      <c r="H14" s="41">
        <v>13.034995800000024</v>
      </c>
      <c r="I14" s="41">
        <v>3106.9572230499907</v>
      </c>
      <c r="J14" s="192">
        <v>46.409209643365053</v>
      </c>
      <c r="K14" s="44">
        <v>0.20330359107620249</v>
      </c>
      <c r="L14" s="193">
        <v>18.991454607566485</v>
      </c>
      <c r="M14" s="41">
        <v>1122.8522863947164</v>
      </c>
      <c r="N14" s="44">
        <v>0.361399338898027</v>
      </c>
      <c r="O14" s="41">
        <v>9.9181054194885903</v>
      </c>
    </row>
    <row r="15" spans="1:15" s="177" customFormat="1" ht="18" customHeight="1">
      <c r="B15" s="139">
        <v>6</v>
      </c>
      <c r="C15" s="191">
        <v>3.7154021205414223E-2</v>
      </c>
      <c r="D15" s="41">
        <v>3970.7382716699876</v>
      </c>
      <c r="E15" s="41">
        <v>494.89786351000134</v>
      </c>
      <c r="F15" s="41">
        <v>4465.6361351799887</v>
      </c>
      <c r="G15" s="41">
        <v>3970.7382717400096</v>
      </c>
      <c r="H15" s="41">
        <v>17.201770720000066</v>
      </c>
      <c r="I15" s="41">
        <v>3987.9400424600099</v>
      </c>
      <c r="J15" s="192">
        <v>64.710031768638359</v>
      </c>
      <c r="K15" s="44">
        <v>0.19822433127956174</v>
      </c>
      <c r="L15" s="193">
        <v>18.678907752003969</v>
      </c>
      <c r="M15" s="41">
        <v>2316.4654803108865</v>
      </c>
      <c r="N15" s="44">
        <v>0.58086767996691002</v>
      </c>
      <c r="O15" s="41">
        <v>29.498264220348879</v>
      </c>
    </row>
    <row r="16" spans="1:15" s="177" customFormat="1" ht="18" customHeight="1">
      <c r="B16" s="139">
        <v>7</v>
      </c>
      <c r="C16" s="191">
        <v>9.3056160034129698E-2</v>
      </c>
      <c r="D16" s="41">
        <v>1229.5046173200001</v>
      </c>
      <c r="E16" s="41">
        <v>100.94777024000011</v>
      </c>
      <c r="F16" s="41">
        <v>1330.4523875600003</v>
      </c>
      <c r="G16" s="41">
        <v>1229.5046172799982</v>
      </c>
      <c r="H16" s="41">
        <v>3.8044877100000121</v>
      </c>
      <c r="I16" s="41">
        <v>1233.3091049899983</v>
      </c>
      <c r="J16" s="192">
        <v>17.563242341934803</v>
      </c>
      <c r="K16" s="44">
        <v>0.20358868789699572</v>
      </c>
      <c r="L16" s="193">
        <v>18.935424767972098</v>
      </c>
      <c r="M16" s="41">
        <v>1171.0098354621171</v>
      </c>
      <c r="N16" s="44">
        <v>0.94948608643541432</v>
      </c>
      <c r="O16" s="41">
        <v>23.347550418874704</v>
      </c>
    </row>
    <row r="17" spans="2:15" s="177" customFormat="1" ht="18" customHeight="1">
      <c r="B17" s="139">
        <v>8</v>
      </c>
      <c r="C17" s="191">
        <v>0.16523686924738346</v>
      </c>
      <c r="D17" s="41">
        <v>1095.4104076000024</v>
      </c>
      <c r="E17" s="41">
        <v>93.249023699999825</v>
      </c>
      <c r="F17" s="41">
        <v>1188.6594313000021</v>
      </c>
      <c r="G17" s="41">
        <v>1095.4104075800028</v>
      </c>
      <c r="H17" s="41">
        <v>3.7000323400000106</v>
      </c>
      <c r="I17" s="41">
        <v>1099.1104399200028</v>
      </c>
      <c r="J17" s="192">
        <v>14.806697227722129</v>
      </c>
      <c r="K17" s="44">
        <v>0.20673515773455267</v>
      </c>
      <c r="L17" s="193">
        <v>18.951519992728972</v>
      </c>
      <c r="M17" s="41">
        <v>1290.8618622151521</v>
      </c>
      <c r="N17" s="44">
        <v>1.174460559494918</v>
      </c>
      <c r="O17" s="41">
        <v>37.557023135140398</v>
      </c>
    </row>
    <row r="18" spans="2:15" s="177" customFormat="1" ht="18" customHeight="1">
      <c r="B18" s="139">
        <v>9</v>
      </c>
      <c r="C18" s="191">
        <v>0.32485149066940144</v>
      </c>
      <c r="D18" s="41">
        <v>1863.4121111439042</v>
      </c>
      <c r="E18" s="41">
        <v>113.69867159999973</v>
      </c>
      <c r="F18" s="41">
        <v>1977.1107827439039</v>
      </c>
      <c r="G18" s="41">
        <v>1863.4121110799954</v>
      </c>
      <c r="H18" s="41">
        <v>4.9141797600000006</v>
      </c>
      <c r="I18" s="41">
        <v>1868.3262908399954</v>
      </c>
      <c r="J18" s="192">
        <v>22.850895051460043</v>
      </c>
      <c r="K18" s="44">
        <v>0.20597601226351281</v>
      </c>
      <c r="L18" s="193">
        <v>18.582673740396825</v>
      </c>
      <c r="M18" s="41">
        <v>2354.6140146770417</v>
      </c>
      <c r="N18" s="44">
        <v>1.2602798698606401</v>
      </c>
      <c r="O18" s="41">
        <v>124.97612222969569</v>
      </c>
    </row>
    <row r="19" spans="2:15" s="177" customFormat="1" ht="18" customHeight="1">
      <c r="B19" s="91" t="s">
        <v>29</v>
      </c>
      <c r="C19" s="194">
        <v>1.2875666050513416E-2</v>
      </c>
      <c r="D19" s="87">
        <v>94052.158485310007</v>
      </c>
      <c r="E19" s="87">
        <v>22678.196694283135</v>
      </c>
      <c r="F19" s="87">
        <v>116730.35517959314</v>
      </c>
      <c r="G19" s="87">
        <v>94052.158485109423</v>
      </c>
      <c r="H19" s="87">
        <v>773.57853350999039</v>
      </c>
      <c r="I19" s="87">
        <v>94825.737018619417</v>
      </c>
      <c r="J19" s="195">
        <v>1519.734903167539</v>
      </c>
      <c r="K19" s="196">
        <v>0.18243677606715131</v>
      </c>
      <c r="L19" s="197">
        <v>18.940472092570317</v>
      </c>
      <c r="M19" s="87">
        <v>12835.942349617644</v>
      </c>
      <c r="N19" s="196">
        <v>0.1353634862558174</v>
      </c>
      <c r="O19" s="198">
        <v>248.69150346686263</v>
      </c>
    </row>
    <row r="20" spans="2:15" s="177" customFormat="1" ht="18" customHeight="1">
      <c r="B20" s="139" t="s">
        <v>3</v>
      </c>
      <c r="C20" s="191">
        <v>0.99999999000005713</v>
      </c>
      <c r="D20" s="41">
        <v>4977.0269489387438</v>
      </c>
      <c r="E20" s="41">
        <v>36.120028619999992</v>
      </c>
      <c r="F20" s="41">
        <v>5013.1469775587439</v>
      </c>
      <c r="G20" s="41">
        <v>4977.026948950016</v>
      </c>
      <c r="H20" s="41">
        <v>0</v>
      </c>
      <c r="I20" s="41">
        <v>4977.026948950016</v>
      </c>
      <c r="J20" s="192">
        <v>40.391470562597853</v>
      </c>
      <c r="K20" s="44">
        <v>0.33539557818537935</v>
      </c>
      <c r="L20" s="193">
        <v>19.543942789429178</v>
      </c>
      <c r="M20" s="41">
        <v>119.11421249819574</v>
      </c>
      <c r="N20" s="44">
        <v>2.3932804407121967E-2</v>
      </c>
      <c r="O20" s="41">
        <v>1669.2728311873657</v>
      </c>
    </row>
    <row r="21" spans="2:15" s="177" customFormat="1" ht="18" customHeight="1">
      <c r="B21" s="91" t="s">
        <v>15</v>
      </c>
      <c r="C21" s="194">
        <v>6.2102202139808396E-2</v>
      </c>
      <c r="D21" s="87">
        <v>99029.18543424875</v>
      </c>
      <c r="E21" s="87">
        <v>22714.316722903135</v>
      </c>
      <c r="F21" s="87">
        <v>121743.50215715189</v>
      </c>
      <c r="G21" s="87">
        <v>99029.185434059444</v>
      </c>
      <c r="H21" s="87">
        <v>773.57853350999039</v>
      </c>
      <c r="I21" s="87">
        <v>99802.763967569437</v>
      </c>
      <c r="J21" s="195">
        <v>1560.1263737301367</v>
      </c>
      <c r="K21" s="196">
        <v>0.19006462172951102</v>
      </c>
      <c r="L21" s="197">
        <v>18.97056634849838</v>
      </c>
      <c r="M21" s="87">
        <v>12955.05656211584</v>
      </c>
      <c r="N21" s="196">
        <v>0.12980659099106254</v>
      </c>
      <c r="O21" s="198">
        <v>1917.9643346542284</v>
      </c>
    </row>
    <row r="22" spans="2:15">
      <c r="B22" s="178" t="s">
        <v>145</v>
      </c>
    </row>
    <row r="23" spans="2:15" ht="18" customHeight="1">
      <c r="B23" s="178" t="s">
        <v>175</v>
      </c>
    </row>
    <row r="24" spans="2:15" ht="18" customHeight="1">
      <c r="B24" s="107"/>
    </row>
    <row r="25" spans="2:15" ht="18" customHeight="1">
      <c r="B25" s="107"/>
    </row>
    <row r="26" spans="2:15" ht="15.75">
      <c r="B26" s="202" t="s">
        <v>112</v>
      </c>
    </row>
    <row r="27" spans="2:15" ht="15.75">
      <c r="B27" s="202"/>
    </row>
    <row r="28" spans="2:15" ht="17.25" customHeight="1">
      <c r="B28" s="201" t="s">
        <v>48</v>
      </c>
      <c r="N28" s="190"/>
      <c r="O28" s="190"/>
    </row>
    <row r="29" spans="2:15" ht="15" customHeight="1">
      <c r="B29" s="249" t="s">
        <v>158</v>
      </c>
      <c r="C29" s="249" t="s">
        <v>159</v>
      </c>
      <c r="D29" s="248" t="s">
        <v>126</v>
      </c>
      <c r="E29" s="248"/>
      <c r="F29" s="248"/>
      <c r="G29" s="248" t="s">
        <v>1</v>
      </c>
      <c r="H29" s="248"/>
      <c r="I29" s="248"/>
      <c r="J29" s="249" t="s">
        <v>160</v>
      </c>
      <c r="K29" s="249" t="s">
        <v>17</v>
      </c>
      <c r="L29" s="249" t="s">
        <v>150</v>
      </c>
      <c r="M29" s="249" t="s">
        <v>18</v>
      </c>
      <c r="N29" s="249" t="s">
        <v>151</v>
      </c>
      <c r="O29" s="249" t="s">
        <v>27</v>
      </c>
    </row>
    <row r="30" spans="2:15" s="177" customFormat="1" ht="54.95" customHeight="1">
      <c r="B30" s="249"/>
      <c r="C30" s="249"/>
      <c r="D30" s="227" t="s">
        <v>127</v>
      </c>
      <c r="E30" s="227" t="s">
        <v>128</v>
      </c>
      <c r="F30" s="227" t="s">
        <v>129</v>
      </c>
      <c r="G30" s="227" t="s">
        <v>127</v>
      </c>
      <c r="H30" s="227" t="s">
        <v>128</v>
      </c>
      <c r="I30" s="227" t="s">
        <v>23</v>
      </c>
      <c r="J30" s="249"/>
      <c r="K30" s="249"/>
      <c r="L30" s="249"/>
      <c r="M30" s="249"/>
      <c r="N30" s="249"/>
      <c r="O30" s="249" t="s">
        <v>27</v>
      </c>
    </row>
    <row r="31" spans="2:15" s="177" customFormat="1" ht="18" customHeight="1">
      <c r="B31" s="139">
        <v>1</v>
      </c>
      <c r="C31" s="191">
        <v>4.4592490585344688E-4</v>
      </c>
      <c r="D31" s="41">
        <v>1900.0659152700034</v>
      </c>
      <c r="E31" s="41">
        <v>587.18977334000101</v>
      </c>
      <c r="F31" s="41">
        <v>2487.2556886100047</v>
      </c>
      <c r="G31" s="41">
        <v>1900.0659152200026</v>
      </c>
      <c r="H31" s="41">
        <v>26.002712379999995</v>
      </c>
      <c r="I31" s="41">
        <v>1926.0686276000026</v>
      </c>
      <c r="J31" s="192">
        <v>31.807443775919278</v>
      </c>
      <c r="K31" s="44">
        <v>0.13483821322738326</v>
      </c>
      <c r="L31" s="193">
        <v>13.582097691519115</v>
      </c>
      <c r="M31" s="41">
        <v>26.651962299051242</v>
      </c>
      <c r="N31" s="44">
        <v>1.3837493595574105E-2</v>
      </c>
      <c r="O31" s="41">
        <v>0.1183968648672105</v>
      </c>
    </row>
    <row r="32" spans="2:15" s="177" customFormat="1" ht="18" customHeight="1">
      <c r="B32" s="139">
        <v>2</v>
      </c>
      <c r="C32" s="191">
        <v>1.2098273044323375E-3</v>
      </c>
      <c r="D32" s="41">
        <v>777.82653253999808</v>
      </c>
      <c r="E32" s="41">
        <v>192.66392520000005</v>
      </c>
      <c r="F32" s="41">
        <v>970.49045773999819</v>
      </c>
      <c r="G32" s="41">
        <v>777.82653248999793</v>
      </c>
      <c r="H32" s="41">
        <v>14.609600310000015</v>
      </c>
      <c r="I32" s="41">
        <v>792.43613279999795</v>
      </c>
      <c r="J32" s="192">
        <v>9.5602441253145827</v>
      </c>
      <c r="K32" s="44">
        <v>0.16178072152044604</v>
      </c>
      <c r="L32" s="193">
        <v>13.327913333722986</v>
      </c>
      <c r="M32" s="41">
        <v>28.74079527201911</v>
      </c>
      <c r="N32" s="44">
        <v>3.6268910619290204E-2</v>
      </c>
      <c r="O32" s="41">
        <v>0.15787851257458657</v>
      </c>
    </row>
    <row r="33" spans="2:15" s="177" customFormat="1" ht="18" customHeight="1">
      <c r="B33" s="139">
        <v>3</v>
      </c>
      <c r="C33" s="191">
        <v>2.8421971400777492E-3</v>
      </c>
      <c r="D33" s="41">
        <v>1279.8871254999997</v>
      </c>
      <c r="E33" s="41">
        <v>304.13384877000033</v>
      </c>
      <c r="F33" s="41">
        <v>1584.0209742699999</v>
      </c>
      <c r="G33" s="41">
        <v>1279.8871255500007</v>
      </c>
      <c r="H33" s="41">
        <v>21.290718090000002</v>
      </c>
      <c r="I33" s="41">
        <v>1301.1778436400007</v>
      </c>
      <c r="J33" s="192">
        <v>14.804142693392883</v>
      </c>
      <c r="K33" s="44">
        <v>0.16568956181459374</v>
      </c>
      <c r="L33" s="193">
        <v>12.861493766485438</v>
      </c>
      <c r="M33" s="41">
        <v>90.466864325641779</v>
      </c>
      <c r="N33" s="44">
        <v>6.9526901927997639E-2</v>
      </c>
      <c r="O33" s="41">
        <v>0.61822128362224948</v>
      </c>
    </row>
    <row r="34" spans="2:15" s="177" customFormat="1" ht="18" customHeight="1">
      <c r="B34" s="139">
        <v>4</v>
      </c>
      <c r="C34" s="191">
        <v>6.8969523397687969E-3</v>
      </c>
      <c r="D34" s="41">
        <v>1159.8092727799983</v>
      </c>
      <c r="E34" s="41">
        <v>281.55112626999983</v>
      </c>
      <c r="F34" s="41">
        <v>1441.3603990499983</v>
      </c>
      <c r="G34" s="41">
        <v>1159.8092727399985</v>
      </c>
      <c r="H34" s="41">
        <v>20.663766190000004</v>
      </c>
      <c r="I34" s="41">
        <v>1180.4730389299984</v>
      </c>
      <c r="J34" s="192">
        <v>11.77427378681144</v>
      </c>
      <c r="K34" s="44">
        <v>0.17239412770007567</v>
      </c>
      <c r="L34" s="193">
        <v>13.154331490070801</v>
      </c>
      <c r="M34" s="41">
        <v>159.58393684034905</v>
      </c>
      <c r="N34" s="44">
        <v>0.13518643084385795</v>
      </c>
      <c r="O34" s="41">
        <v>1.4028092134394552</v>
      </c>
    </row>
    <row r="35" spans="2:15" s="177" customFormat="1" ht="18" customHeight="1">
      <c r="B35" s="139">
        <v>5</v>
      </c>
      <c r="C35" s="191">
        <v>1.5066026893142346E-2</v>
      </c>
      <c r="D35" s="41">
        <v>1598.7080814399997</v>
      </c>
      <c r="E35" s="41">
        <v>286.50702801000011</v>
      </c>
      <c r="F35" s="41">
        <v>1885.2151094499998</v>
      </c>
      <c r="G35" s="41">
        <v>1598.7080814799995</v>
      </c>
      <c r="H35" s="41">
        <v>18.36441358999997</v>
      </c>
      <c r="I35" s="41">
        <v>1617.0724950699994</v>
      </c>
      <c r="J35" s="192">
        <v>14.261885510970222</v>
      </c>
      <c r="K35" s="44">
        <v>0.18027837539354252</v>
      </c>
      <c r="L35" s="193">
        <v>13.292287692790165</v>
      </c>
      <c r="M35" s="41">
        <v>382.0036412643999</v>
      </c>
      <c r="N35" s="44">
        <v>0.23623161140209972</v>
      </c>
      <c r="O35" s="41">
        <v>4.4008887704459783</v>
      </c>
    </row>
    <row r="36" spans="2:15" s="177" customFormat="1" ht="18" customHeight="1">
      <c r="B36" s="139">
        <v>6</v>
      </c>
      <c r="C36" s="191">
        <v>3.5006341560672075E-2</v>
      </c>
      <c r="D36" s="41">
        <v>1920.1549891348332</v>
      </c>
      <c r="E36" s="41">
        <v>358.70175410513735</v>
      </c>
      <c r="F36" s="41">
        <v>2278.8567432399705</v>
      </c>
      <c r="G36" s="41">
        <v>1920.1549891300051</v>
      </c>
      <c r="H36" s="41">
        <v>18.702935220000018</v>
      </c>
      <c r="I36" s="41">
        <v>1938.8579243500051</v>
      </c>
      <c r="J36" s="192">
        <v>21.591887030194936</v>
      </c>
      <c r="K36" s="44">
        <v>0.17720039065910298</v>
      </c>
      <c r="L36" s="193">
        <v>13.375672723626405</v>
      </c>
      <c r="M36" s="41">
        <v>822.27576780801871</v>
      </c>
      <c r="N36" s="44">
        <v>0.42410315757596506</v>
      </c>
      <c r="O36" s="41">
        <v>12.020221826583585</v>
      </c>
    </row>
    <row r="37" spans="2:15" s="177" customFormat="1" ht="18" customHeight="1">
      <c r="B37" s="139">
        <v>7</v>
      </c>
      <c r="C37" s="191">
        <v>7.0446342810053339E-2</v>
      </c>
      <c r="D37" s="41">
        <v>590.39407908000055</v>
      </c>
      <c r="E37" s="41">
        <v>110.46083750999996</v>
      </c>
      <c r="F37" s="41">
        <v>700.85491659000047</v>
      </c>
      <c r="G37" s="41">
        <v>590.39407909000067</v>
      </c>
      <c r="H37" s="41">
        <v>2.9485235899999984</v>
      </c>
      <c r="I37" s="41">
        <v>593.34260268000071</v>
      </c>
      <c r="J37" s="192">
        <v>5.4662103421986767</v>
      </c>
      <c r="K37" s="44">
        <v>0.19097306182352125</v>
      </c>
      <c r="L37" s="193">
        <v>15.181144916157052</v>
      </c>
      <c r="M37" s="41">
        <v>354.43213962936687</v>
      </c>
      <c r="N37" s="44">
        <v>0.59734820663217714</v>
      </c>
      <c r="O37" s="41">
        <v>7.8834296318051527</v>
      </c>
    </row>
    <row r="38" spans="2:15" s="177" customFormat="1" ht="18" customHeight="1">
      <c r="B38" s="139">
        <v>8</v>
      </c>
      <c r="C38" s="191">
        <v>0.1636112339280717</v>
      </c>
      <c r="D38" s="41">
        <v>276.00840694000004</v>
      </c>
      <c r="E38" s="41">
        <v>31.344161109999998</v>
      </c>
      <c r="F38" s="41">
        <v>307.35256805000006</v>
      </c>
      <c r="G38" s="41">
        <v>276.00840692999992</v>
      </c>
      <c r="H38" s="41">
        <v>1.4261373200000003</v>
      </c>
      <c r="I38" s="41">
        <v>277.43454424999993</v>
      </c>
      <c r="J38" s="192">
        <v>2.8876645129901526</v>
      </c>
      <c r="K38" s="44">
        <v>0.17512036187031552</v>
      </c>
      <c r="L38" s="193">
        <v>13.770689047856285</v>
      </c>
      <c r="M38" s="41">
        <v>208.92293568885881</v>
      </c>
      <c r="N38" s="44">
        <v>0.75305307150430267</v>
      </c>
      <c r="O38" s="41">
        <v>7.9694999453593258</v>
      </c>
    </row>
    <row r="39" spans="2:15" s="177" customFormat="1" ht="18" customHeight="1">
      <c r="B39" s="139">
        <v>9</v>
      </c>
      <c r="C39" s="191">
        <v>0.35073680996181439</v>
      </c>
      <c r="D39" s="41">
        <v>457.19752793663235</v>
      </c>
      <c r="E39" s="41">
        <v>44.14148831036843</v>
      </c>
      <c r="F39" s="41">
        <v>501.33901624700081</v>
      </c>
      <c r="G39" s="41">
        <v>457.19752793000055</v>
      </c>
      <c r="H39" s="41">
        <v>1.7999663399999997</v>
      </c>
      <c r="I39" s="41">
        <v>458.99749427000057</v>
      </c>
      <c r="J39" s="192">
        <v>4.6542346935012651</v>
      </c>
      <c r="K39" s="44">
        <v>0.18549169462548332</v>
      </c>
      <c r="L39" s="193">
        <v>13.847449539850684</v>
      </c>
      <c r="M39" s="41">
        <v>390.64999647891068</v>
      </c>
      <c r="N39" s="44">
        <v>0.85109396316031916</v>
      </c>
      <c r="O39" s="41">
        <v>30.047900212512353</v>
      </c>
    </row>
    <row r="40" spans="2:15" s="177" customFormat="1" ht="18" customHeight="1">
      <c r="B40" s="91" t="s">
        <v>29</v>
      </c>
      <c r="C40" s="194">
        <v>3.5105599348395924E-2</v>
      </c>
      <c r="D40" s="87">
        <v>9960.0519306214646</v>
      </c>
      <c r="E40" s="87">
        <v>2196.6939426255071</v>
      </c>
      <c r="F40" s="87">
        <v>12156.745873246971</v>
      </c>
      <c r="G40" s="87">
        <v>9960.0519305600046</v>
      </c>
      <c r="H40" s="87">
        <v>125.80877302999998</v>
      </c>
      <c r="I40" s="87">
        <v>10085.860703590004</v>
      </c>
      <c r="J40" s="195">
        <v>116.80798647129345</v>
      </c>
      <c r="K40" s="196">
        <v>0.16747538917505783</v>
      </c>
      <c r="L40" s="197">
        <v>13.444281270154704</v>
      </c>
      <c r="M40" s="198">
        <v>2463.7280396066162</v>
      </c>
      <c r="N40" s="196">
        <v>0.2442754378641841</v>
      </c>
      <c r="O40" s="198">
        <v>64.619246261209895</v>
      </c>
    </row>
    <row r="41" spans="2:15" s="177" customFormat="1" ht="18" customHeight="1">
      <c r="B41" s="139" t="s">
        <v>3</v>
      </c>
      <c r="C41" s="191">
        <v>0.99999999000000006</v>
      </c>
      <c r="D41" s="41">
        <v>1727.0908208455396</v>
      </c>
      <c r="E41" s="41">
        <v>82.621950099999978</v>
      </c>
      <c r="F41" s="41">
        <v>1809.7127709455397</v>
      </c>
      <c r="G41" s="41">
        <v>1727.0908208300025</v>
      </c>
      <c r="H41" s="41">
        <v>0.28000499000000001</v>
      </c>
      <c r="I41" s="41">
        <v>1727.3708258200024</v>
      </c>
      <c r="J41" s="192">
        <v>10.886564877056834</v>
      </c>
      <c r="K41" s="44">
        <v>0.33457790505431217</v>
      </c>
      <c r="L41" s="193">
        <v>12.757974587343069</v>
      </c>
      <c r="M41" s="41">
        <v>65.240507583893063</v>
      </c>
      <c r="N41" s="44">
        <v>3.7768675149947986E-2</v>
      </c>
      <c r="O41" s="41">
        <v>577.94011216212334</v>
      </c>
    </row>
    <row r="42" spans="2:15" s="177" customFormat="1" ht="18" customHeight="1">
      <c r="B42" s="91" t="s">
        <v>15</v>
      </c>
      <c r="C42" s="194">
        <v>0.17619573342893838</v>
      </c>
      <c r="D42" s="87">
        <v>11687.142751467005</v>
      </c>
      <c r="E42" s="87">
        <v>2279.3158927255072</v>
      </c>
      <c r="F42" s="87">
        <v>13966.458644192511</v>
      </c>
      <c r="G42" s="87">
        <v>11687.142751390007</v>
      </c>
      <c r="H42" s="87">
        <v>126.08877801999998</v>
      </c>
      <c r="I42" s="87">
        <v>11813.231529410006</v>
      </c>
      <c r="J42" s="195">
        <v>127.69455134835027</v>
      </c>
      <c r="K42" s="196">
        <v>0.19190968644014866</v>
      </c>
      <c r="L42" s="197">
        <v>13.34392717665347</v>
      </c>
      <c r="M42" s="198">
        <v>2528.9685471905091</v>
      </c>
      <c r="N42" s="196">
        <v>0.21407931783055592</v>
      </c>
      <c r="O42" s="198">
        <v>642.55935842333326</v>
      </c>
    </row>
    <row r="43" spans="2:15">
      <c r="B43" s="178" t="s">
        <v>145</v>
      </c>
    </row>
    <row r="44" spans="2:15" ht="18" customHeight="1">
      <c r="B44" s="178" t="s">
        <v>175</v>
      </c>
    </row>
    <row r="45" spans="2:15" ht="18" customHeight="1">
      <c r="B45" s="107"/>
    </row>
    <row r="46" spans="2:15" ht="18" customHeight="1">
      <c r="B46" s="229"/>
    </row>
    <row r="47" spans="2:15" ht="15.75">
      <c r="B47" s="202" t="s">
        <v>113</v>
      </c>
    </row>
    <row r="48" spans="2:15" ht="15.75">
      <c r="B48" s="202"/>
    </row>
    <row r="49" spans="2:15" ht="17.25" customHeight="1">
      <c r="B49" s="201" t="s">
        <v>48</v>
      </c>
      <c r="N49" s="190"/>
      <c r="O49" s="190"/>
    </row>
    <row r="50" spans="2:15" ht="15" customHeight="1">
      <c r="B50" s="249" t="s">
        <v>158</v>
      </c>
      <c r="C50" s="249" t="s">
        <v>159</v>
      </c>
      <c r="D50" s="248" t="s">
        <v>126</v>
      </c>
      <c r="E50" s="248"/>
      <c r="F50" s="248"/>
      <c r="G50" s="248" t="s">
        <v>1</v>
      </c>
      <c r="H50" s="248"/>
      <c r="I50" s="248"/>
      <c r="J50" s="249" t="s">
        <v>160</v>
      </c>
      <c r="K50" s="249" t="s">
        <v>17</v>
      </c>
      <c r="L50" s="249" t="s">
        <v>150</v>
      </c>
      <c r="M50" s="249" t="s">
        <v>18</v>
      </c>
      <c r="N50" s="249" t="s">
        <v>151</v>
      </c>
      <c r="O50" s="249" t="s">
        <v>27</v>
      </c>
    </row>
    <row r="51" spans="2:15" s="177" customFormat="1" ht="54.95" customHeight="1">
      <c r="B51" s="249"/>
      <c r="C51" s="249"/>
      <c r="D51" s="227" t="s">
        <v>127</v>
      </c>
      <c r="E51" s="227" t="s">
        <v>128</v>
      </c>
      <c r="F51" s="227" t="s">
        <v>129</v>
      </c>
      <c r="G51" s="227" t="s">
        <v>127</v>
      </c>
      <c r="H51" s="227" t="s">
        <v>128</v>
      </c>
      <c r="I51" s="227" t="s">
        <v>23</v>
      </c>
      <c r="J51" s="249"/>
      <c r="K51" s="249"/>
      <c r="L51" s="249"/>
      <c r="M51" s="249"/>
      <c r="N51" s="249"/>
      <c r="O51" s="249" t="s">
        <v>27</v>
      </c>
    </row>
    <row r="52" spans="2:15" s="177" customFormat="1" ht="18" customHeight="1">
      <c r="B52" s="139">
        <v>1</v>
      </c>
      <c r="C52" s="191">
        <v>3.6182611089854462E-4</v>
      </c>
      <c r="D52" s="41">
        <v>682.08384218011747</v>
      </c>
      <c r="E52" s="41">
        <v>3296.3999282109198</v>
      </c>
      <c r="F52" s="41">
        <v>3978.4837703910371</v>
      </c>
      <c r="G52" s="41">
        <v>682.08384218011747</v>
      </c>
      <c r="H52" s="41">
        <v>1018.1517494710745</v>
      </c>
      <c r="I52" s="41">
        <v>1700.235591651192</v>
      </c>
      <c r="J52" s="192">
        <v>1212.1056405355441</v>
      </c>
      <c r="K52" s="44">
        <v>0.76999999999955915</v>
      </c>
      <c r="L52" s="193">
        <v>3.0051930742194934</v>
      </c>
      <c r="M52" s="41">
        <v>35.018498239389082</v>
      </c>
      <c r="N52" s="44">
        <v>2.0596262312907294E-2</v>
      </c>
      <c r="O52" s="41">
        <v>0.47369598560550225</v>
      </c>
    </row>
    <row r="53" spans="2:15" s="177" customFormat="1" ht="18" customHeight="1">
      <c r="B53" s="139">
        <v>2</v>
      </c>
      <c r="C53" s="191">
        <v>1.1456939397110428E-3</v>
      </c>
      <c r="D53" s="41">
        <v>306.74801092000223</v>
      </c>
      <c r="E53" s="41">
        <v>1412.7435723097328</v>
      </c>
      <c r="F53" s="41">
        <v>1719.4915832297352</v>
      </c>
      <c r="G53" s="41">
        <v>306.74801092000223</v>
      </c>
      <c r="H53" s="41">
        <v>440.23385081996059</v>
      </c>
      <c r="I53" s="41">
        <v>746.98186173996282</v>
      </c>
      <c r="J53" s="192">
        <v>755.52265377204981</v>
      </c>
      <c r="K53" s="44">
        <v>0.7699999999997259</v>
      </c>
      <c r="L53" s="193">
        <v>3.1209785571633222</v>
      </c>
      <c r="M53" s="41">
        <v>40.589343139557243</v>
      </c>
      <c r="N53" s="44">
        <v>5.4337789467888163E-2</v>
      </c>
      <c r="O53" s="41">
        <v>0.65897564564211464</v>
      </c>
    </row>
    <row r="54" spans="2:15" s="177" customFormat="1" ht="18" customHeight="1">
      <c r="B54" s="139">
        <v>3</v>
      </c>
      <c r="C54" s="191">
        <v>2.1705865459370906E-3</v>
      </c>
      <c r="D54" s="41">
        <v>172.44654680999656</v>
      </c>
      <c r="E54" s="41">
        <v>580.18678019998799</v>
      </c>
      <c r="F54" s="41">
        <v>752.63332700998455</v>
      </c>
      <c r="G54" s="41">
        <v>172.44654680999656</v>
      </c>
      <c r="H54" s="41">
        <v>206.73483463000122</v>
      </c>
      <c r="I54" s="41">
        <v>379.18138143999778</v>
      </c>
      <c r="J54" s="192">
        <v>319.95580443519168</v>
      </c>
      <c r="K54" s="44">
        <v>0.76999999999983659</v>
      </c>
      <c r="L54" s="193">
        <v>3.3717097463821006</v>
      </c>
      <c r="M54" s="41">
        <v>34.87494800392674</v>
      </c>
      <c r="N54" s="44">
        <v>9.1974315488497688E-2</v>
      </c>
      <c r="O54" s="41">
        <v>0.63374536475012289</v>
      </c>
    </row>
    <row r="55" spans="2:15" s="177" customFormat="1" ht="18" customHeight="1">
      <c r="B55" s="139">
        <v>4</v>
      </c>
      <c r="C55" s="191">
        <v>5.8237822405463472E-3</v>
      </c>
      <c r="D55" s="41">
        <v>412.11641612000852</v>
      </c>
      <c r="E55" s="41">
        <v>916.5343138099322</v>
      </c>
      <c r="F55" s="41">
        <v>1328.6507299299408</v>
      </c>
      <c r="G55" s="41">
        <v>412.11641612000852</v>
      </c>
      <c r="H55" s="41">
        <v>308.13025415002306</v>
      </c>
      <c r="I55" s="41">
        <v>720.24667027003159</v>
      </c>
      <c r="J55" s="192">
        <v>654.9779358078647</v>
      </c>
      <c r="K55" s="44">
        <v>0.76953115283621176</v>
      </c>
      <c r="L55" s="193">
        <v>3.212463268598051</v>
      </c>
      <c r="M55" s="41">
        <v>143.63863908601022</v>
      </c>
      <c r="N55" s="44">
        <v>0.19942978567628486</v>
      </c>
      <c r="O55" s="41">
        <v>3.2270213054317458</v>
      </c>
    </row>
    <row r="56" spans="2:15" s="177" customFormat="1" ht="18" customHeight="1">
      <c r="B56" s="139">
        <v>5</v>
      </c>
      <c r="C56" s="191">
        <v>1.5789020000789505E-2</v>
      </c>
      <c r="D56" s="41">
        <v>203.82536974999641</v>
      </c>
      <c r="E56" s="41">
        <v>364.02335823000294</v>
      </c>
      <c r="F56" s="41">
        <v>567.84872797999935</v>
      </c>
      <c r="G56" s="41">
        <v>203.82536974999641</v>
      </c>
      <c r="H56" s="41">
        <v>131.64879949994705</v>
      </c>
      <c r="I56" s="41">
        <v>335.47416924994343</v>
      </c>
      <c r="J56" s="192">
        <v>357.98092657250828</v>
      </c>
      <c r="K56" s="44">
        <v>0.76775554278866975</v>
      </c>
      <c r="L56" s="193">
        <v>3.5350225003739379</v>
      </c>
      <c r="M56" s="41">
        <v>143.40995666889094</v>
      </c>
      <c r="N56" s="44">
        <v>0.42748434846572059</v>
      </c>
      <c r="O56" s="41">
        <v>4.0665826175929949</v>
      </c>
    </row>
    <row r="57" spans="2:15" s="177" customFormat="1" ht="18" customHeight="1">
      <c r="B57" s="139">
        <v>6</v>
      </c>
      <c r="C57" s="191">
        <v>3.3463597145263639E-2</v>
      </c>
      <c r="D57" s="41">
        <v>227.96991079999694</v>
      </c>
      <c r="E57" s="41">
        <v>219.20161745000095</v>
      </c>
      <c r="F57" s="41">
        <v>447.17152824999789</v>
      </c>
      <c r="G57" s="41">
        <v>227.96991079999694</v>
      </c>
      <c r="H57" s="41">
        <v>74.144155649993252</v>
      </c>
      <c r="I57" s="41">
        <v>302.11406644999022</v>
      </c>
      <c r="J57" s="192">
        <v>415.7212944808827</v>
      </c>
      <c r="K57" s="44">
        <v>0.76514095791544645</v>
      </c>
      <c r="L57" s="193">
        <v>3.3080810241124552</v>
      </c>
      <c r="M57" s="41">
        <v>220.12830579106452</v>
      </c>
      <c r="N57" s="44">
        <v>0.72862647005382974</v>
      </c>
      <c r="O57" s="41">
        <v>7.7287443625369106</v>
      </c>
    </row>
    <row r="58" spans="2:15" s="177" customFormat="1" ht="18" customHeight="1">
      <c r="B58" s="139">
        <v>7</v>
      </c>
      <c r="C58" s="191">
        <v>7.2593334952474914E-2</v>
      </c>
      <c r="D58" s="41">
        <v>117.55889998000268</v>
      </c>
      <c r="E58" s="41">
        <v>96.230146020000447</v>
      </c>
      <c r="F58" s="41">
        <v>213.78904600000311</v>
      </c>
      <c r="G58" s="41">
        <v>117.55889998000268</v>
      </c>
      <c r="H58" s="41">
        <v>34.909675139998235</v>
      </c>
      <c r="I58" s="41">
        <v>152.46857512000091</v>
      </c>
      <c r="J58" s="192">
        <v>221.29128329875681</v>
      </c>
      <c r="K58" s="44">
        <v>0.76520088562884525</v>
      </c>
      <c r="L58" s="193">
        <v>3.5585987121118223</v>
      </c>
      <c r="M58" s="41">
        <v>185.10522075237881</v>
      </c>
      <c r="N58" s="44">
        <v>1.2140549002093783</v>
      </c>
      <c r="O58" s="41">
        <v>8.4617592201400686</v>
      </c>
    </row>
    <row r="59" spans="2:15" s="177" customFormat="1" ht="18" customHeight="1">
      <c r="B59" s="139">
        <v>8</v>
      </c>
      <c r="C59" s="191">
        <v>0.14911025295356103</v>
      </c>
      <c r="D59" s="41">
        <v>87.67245816000036</v>
      </c>
      <c r="E59" s="41">
        <v>34.062261000000134</v>
      </c>
      <c r="F59" s="41">
        <v>121.73471916000049</v>
      </c>
      <c r="G59" s="41">
        <v>87.67245816000036</v>
      </c>
      <c r="H59" s="41">
        <v>11.647572980000879</v>
      </c>
      <c r="I59" s="41">
        <v>99.320031140001234</v>
      </c>
      <c r="J59" s="192">
        <v>139.71460828918211</v>
      </c>
      <c r="K59" s="44">
        <v>0.75746818784768832</v>
      </c>
      <c r="L59" s="193">
        <v>3.2961529518780903</v>
      </c>
      <c r="M59" s="41">
        <v>176.91288677305189</v>
      </c>
      <c r="N59" s="44">
        <v>1.7812407501531689</v>
      </c>
      <c r="O59" s="41">
        <v>11.217302066791408</v>
      </c>
    </row>
    <row r="60" spans="2:15" s="177" customFormat="1" ht="18" customHeight="1">
      <c r="B60" s="139">
        <v>9</v>
      </c>
      <c r="C60" s="191">
        <v>0.40666277563835673</v>
      </c>
      <c r="D60" s="41">
        <v>29.898173130001325</v>
      </c>
      <c r="E60" s="41">
        <v>3.701773769999984</v>
      </c>
      <c r="F60" s="41">
        <v>33.599946900001306</v>
      </c>
      <c r="G60" s="41">
        <v>29.898173130001325</v>
      </c>
      <c r="H60" s="41">
        <v>1.1481069799999901</v>
      </c>
      <c r="I60" s="41">
        <v>31.046280110001316</v>
      </c>
      <c r="J60" s="192">
        <v>53.93963334668495</v>
      </c>
      <c r="K60" s="44">
        <v>0.69657554095615937</v>
      </c>
      <c r="L60" s="193">
        <v>2.4386836159521077</v>
      </c>
      <c r="M60" s="41">
        <v>66.805904554915472</v>
      </c>
      <c r="N60" s="44">
        <v>2.1518167174364464</v>
      </c>
      <c r="O60" s="41">
        <v>8.9785928788054683</v>
      </c>
    </row>
    <row r="61" spans="2:15" s="177" customFormat="1" ht="18" customHeight="1">
      <c r="B61" s="146" t="s">
        <v>29</v>
      </c>
      <c r="C61" s="194">
        <v>1.3520822841416692E-2</v>
      </c>
      <c r="D61" s="87">
        <v>2240.3196278501223</v>
      </c>
      <c r="E61" s="87">
        <v>6923.0837510005786</v>
      </c>
      <c r="F61" s="87">
        <v>9163.4033788507004</v>
      </c>
      <c r="G61" s="87">
        <v>2240.3196278501223</v>
      </c>
      <c r="H61" s="87">
        <v>2226.7489993209992</v>
      </c>
      <c r="I61" s="87">
        <v>4467.068627171122</v>
      </c>
      <c r="J61" s="195">
        <v>4131.2097805386657</v>
      </c>
      <c r="K61" s="196">
        <v>0.76847448987567091</v>
      </c>
      <c r="L61" s="197">
        <v>3.1707803041070446</v>
      </c>
      <c r="M61" s="198">
        <v>1046.4837030091849</v>
      </c>
      <c r="N61" s="196">
        <v>0.23426631429924902</v>
      </c>
      <c r="O61" s="198">
        <v>45.446419447296336</v>
      </c>
    </row>
    <row r="62" spans="2:15" s="177" customFormat="1" ht="18" customHeight="1">
      <c r="B62" s="139" t="s">
        <v>3</v>
      </c>
      <c r="C62" s="191">
        <v>0.99999999000000428</v>
      </c>
      <c r="D62" s="41">
        <v>28.22126441</v>
      </c>
      <c r="E62" s="41">
        <v>3.9658799999999998E-3</v>
      </c>
      <c r="F62" s="41">
        <v>28.225230289999999</v>
      </c>
      <c r="G62" s="41">
        <v>28.22126441</v>
      </c>
      <c r="H62" s="41">
        <v>0</v>
      </c>
      <c r="I62" s="41">
        <v>28.22126441</v>
      </c>
      <c r="J62" s="192">
        <v>18.649323467748491</v>
      </c>
      <c r="K62" s="44">
        <v>0.67003139080036322</v>
      </c>
      <c r="L62" s="193">
        <v>1.6672777460191381</v>
      </c>
      <c r="M62" s="41">
        <v>6.5202082612499643E-2</v>
      </c>
      <c r="N62" s="44">
        <v>2.310388424318641E-3</v>
      </c>
      <c r="O62" s="41">
        <v>18.909133042777221</v>
      </c>
    </row>
    <row r="63" spans="2:15" s="177" customFormat="1" ht="18" customHeight="1">
      <c r="B63" s="91" t="s">
        <v>15</v>
      </c>
      <c r="C63" s="194">
        <v>1.9713902727872483E-2</v>
      </c>
      <c r="D63" s="87">
        <v>2268.5408922601223</v>
      </c>
      <c r="E63" s="87">
        <v>6923.0877168805782</v>
      </c>
      <c r="F63" s="87">
        <v>9191.6286091407001</v>
      </c>
      <c r="G63" s="87">
        <v>2268.5408922601223</v>
      </c>
      <c r="H63" s="87">
        <v>2226.7489993209992</v>
      </c>
      <c r="I63" s="87">
        <v>4495.289891581122</v>
      </c>
      <c r="J63" s="195">
        <v>4149.8591040064139</v>
      </c>
      <c r="K63" s="196">
        <v>0.76785646772463079</v>
      </c>
      <c r="L63" s="197">
        <v>3.161341370410605</v>
      </c>
      <c r="M63" s="198">
        <v>1046.5489050917975</v>
      </c>
      <c r="N63" s="196">
        <v>0.23281010353788245</v>
      </c>
      <c r="O63" s="198">
        <v>64.355552490073563</v>
      </c>
    </row>
    <row r="64" spans="2:15" s="177" customFormat="1">
      <c r="B64" s="178" t="s">
        <v>145</v>
      </c>
      <c r="C64" s="203"/>
      <c r="D64" s="203"/>
      <c r="E64" s="203"/>
      <c r="F64" s="204"/>
      <c r="G64" s="204"/>
      <c r="H64" s="204"/>
      <c r="I64" s="204"/>
      <c r="J64" s="204"/>
      <c r="K64" s="204"/>
      <c r="L64" s="204"/>
      <c r="M64" s="204"/>
      <c r="N64" s="203"/>
      <c r="O64" s="203"/>
    </row>
    <row r="65" spans="2:15" s="177" customFormat="1" ht="18" customHeight="1">
      <c r="B65" s="178" t="s">
        <v>175</v>
      </c>
      <c r="C65" s="203"/>
      <c r="D65" s="203"/>
      <c r="E65" s="203"/>
      <c r="F65" s="204"/>
      <c r="G65" s="204"/>
      <c r="H65" s="204"/>
      <c r="I65" s="204"/>
      <c r="J65" s="204"/>
      <c r="K65" s="204"/>
      <c r="L65" s="204"/>
      <c r="M65" s="204"/>
      <c r="N65" s="203"/>
      <c r="O65" s="203"/>
    </row>
    <row r="66" spans="2:15" s="177" customFormat="1" ht="18" customHeight="1">
      <c r="B66" s="107"/>
      <c r="C66" s="203"/>
      <c r="D66" s="203"/>
      <c r="E66" s="203"/>
      <c r="F66" s="204"/>
      <c r="G66" s="204"/>
      <c r="H66" s="204"/>
      <c r="I66" s="204"/>
      <c r="J66" s="204"/>
      <c r="K66" s="204"/>
      <c r="L66" s="204"/>
      <c r="M66" s="204"/>
      <c r="N66" s="203"/>
      <c r="O66" s="203"/>
    </row>
    <row r="67" spans="2:15" ht="18" customHeight="1"/>
    <row r="68" spans="2:15" ht="15.75">
      <c r="B68" s="202" t="s">
        <v>114</v>
      </c>
    </row>
    <row r="69" spans="2:15" ht="15.75">
      <c r="B69" s="202"/>
    </row>
    <row r="70" spans="2:15" ht="17.25" customHeight="1">
      <c r="B70" s="201" t="s">
        <v>48</v>
      </c>
      <c r="N70" s="190"/>
      <c r="O70" s="190"/>
    </row>
    <row r="71" spans="2:15" ht="15" customHeight="1">
      <c r="B71" s="249" t="s">
        <v>158</v>
      </c>
      <c r="C71" s="249" t="s">
        <v>159</v>
      </c>
      <c r="D71" s="248" t="s">
        <v>126</v>
      </c>
      <c r="E71" s="248"/>
      <c r="F71" s="248"/>
      <c r="G71" s="248" t="s">
        <v>1</v>
      </c>
      <c r="H71" s="248"/>
      <c r="I71" s="248"/>
      <c r="J71" s="249" t="s">
        <v>160</v>
      </c>
      <c r="K71" s="249" t="s">
        <v>17</v>
      </c>
      <c r="L71" s="249" t="s">
        <v>150</v>
      </c>
      <c r="M71" s="249" t="s">
        <v>18</v>
      </c>
      <c r="N71" s="249" t="s">
        <v>151</v>
      </c>
      <c r="O71" s="249" t="s">
        <v>27</v>
      </c>
    </row>
    <row r="72" spans="2:15" s="177" customFormat="1" ht="54.95" customHeight="1">
      <c r="B72" s="249"/>
      <c r="C72" s="249"/>
      <c r="D72" s="227" t="s">
        <v>127</v>
      </c>
      <c r="E72" s="227" t="s">
        <v>128</v>
      </c>
      <c r="F72" s="227" t="s">
        <v>129</v>
      </c>
      <c r="G72" s="227" t="s">
        <v>127</v>
      </c>
      <c r="H72" s="227" t="s">
        <v>128</v>
      </c>
      <c r="I72" s="227" t="s">
        <v>23</v>
      </c>
      <c r="J72" s="249"/>
      <c r="K72" s="249"/>
      <c r="L72" s="249"/>
      <c r="M72" s="249"/>
      <c r="N72" s="249"/>
      <c r="O72" s="249" t="s">
        <v>27</v>
      </c>
    </row>
    <row r="73" spans="2:15" s="177" customFormat="1" ht="18" customHeight="1">
      <c r="B73" s="139">
        <v>1</v>
      </c>
      <c r="C73" s="191">
        <v>4.7459028141275025E-4</v>
      </c>
      <c r="D73" s="41">
        <v>525.4829466189218</v>
      </c>
      <c r="E73" s="41">
        <v>281.26965882000133</v>
      </c>
      <c r="F73" s="41">
        <v>806.75260543892318</v>
      </c>
      <c r="G73" s="41">
        <v>525.48294688001397</v>
      </c>
      <c r="H73" s="41">
        <v>167.53071033999998</v>
      </c>
      <c r="I73" s="41">
        <v>693.01365722001401</v>
      </c>
      <c r="J73" s="192">
        <v>27.13716862048059</v>
      </c>
      <c r="K73" s="44">
        <v>0.51913795661107498</v>
      </c>
      <c r="L73" s="193">
        <v>3.6949877255243209</v>
      </c>
      <c r="M73" s="41">
        <v>40.17327351774091</v>
      </c>
      <c r="N73" s="44">
        <v>5.7968949239606299E-2</v>
      </c>
      <c r="O73" s="41">
        <v>0.16763182667764862</v>
      </c>
    </row>
    <row r="74" spans="2:15" s="177" customFormat="1" ht="18" customHeight="1">
      <c r="B74" s="139">
        <v>2</v>
      </c>
      <c r="C74" s="191">
        <v>1.230429165287423E-3</v>
      </c>
      <c r="D74" s="41">
        <v>492.40531352584316</v>
      </c>
      <c r="E74" s="41">
        <v>316.18792048000114</v>
      </c>
      <c r="F74" s="41">
        <v>808.59323400584435</v>
      </c>
      <c r="G74" s="41">
        <v>492.40531364999765</v>
      </c>
      <c r="H74" s="41">
        <v>186.57904776000134</v>
      </c>
      <c r="I74" s="41">
        <v>678.984361409999</v>
      </c>
      <c r="J74" s="192">
        <v>29.537309660831202</v>
      </c>
      <c r="K74" s="44">
        <v>0.53077181077802282</v>
      </c>
      <c r="L74" s="193">
        <v>2.6547994136825857</v>
      </c>
      <c r="M74" s="41">
        <v>81.846857046211042</v>
      </c>
      <c r="N74" s="44">
        <v>0.12054306652401454</v>
      </c>
      <c r="O74" s="41">
        <v>0.43301055238913788</v>
      </c>
    </row>
    <row r="75" spans="2:15" s="177" customFormat="1" ht="18" customHeight="1">
      <c r="B75" s="139">
        <v>3</v>
      </c>
      <c r="C75" s="191">
        <v>3.2195163097085595E-3</v>
      </c>
      <c r="D75" s="41">
        <v>954.22271990308309</v>
      </c>
      <c r="E75" s="41">
        <v>522.39715956999839</v>
      </c>
      <c r="F75" s="41">
        <v>1476.6198794730815</v>
      </c>
      <c r="G75" s="41">
        <v>954.22272015000112</v>
      </c>
      <c r="H75" s="41">
        <v>316.24822120001011</v>
      </c>
      <c r="I75" s="41">
        <v>1270.4709413500113</v>
      </c>
      <c r="J75" s="192">
        <v>82.795589618967227</v>
      </c>
      <c r="K75" s="44">
        <v>0.54522246097417215</v>
      </c>
      <c r="L75" s="193">
        <v>2.6830078396158492</v>
      </c>
      <c r="M75" s="41">
        <v>308.27829143139871</v>
      </c>
      <c r="N75" s="44">
        <v>0.24264883311996105</v>
      </c>
      <c r="O75" s="41">
        <v>2.2478130728877228</v>
      </c>
    </row>
    <row r="76" spans="2:15" s="177" customFormat="1" ht="18" customHeight="1">
      <c r="B76" s="139">
        <v>4</v>
      </c>
      <c r="C76" s="191">
        <v>6.794847706588991E-3</v>
      </c>
      <c r="D76" s="41">
        <v>582.39346616929538</v>
      </c>
      <c r="E76" s="41">
        <v>333.67548955999928</v>
      </c>
      <c r="F76" s="41">
        <v>916.06895572929466</v>
      </c>
      <c r="G76" s="41">
        <v>582.3934664800048</v>
      </c>
      <c r="H76" s="41">
        <v>183.18722490000374</v>
      </c>
      <c r="I76" s="41">
        <v>765.5806913800086</v>
      </c>
      <c r="J76" s="192">
        <v>45.607867947689016</v>
      </c>
      <c r="K76" s="44">
        <v>0.49403956741714095</v>
      </c>
      <c r="L76" s="193">
        <v>2.3912089871120803</v>
      </c>
      <c r="M76" s="41">
        <v>258.15874071505704</v>
      </c>
      <c r="N76" s="44">
        <v>0.33720644162238372</v>
      </c>
      <c r="O76" s="41">
        <v>2.5665331258578772</v>
      </c>
    </row>
    <row r="77" spans="2:15" s="177" customFormat="1" ht="18" customHeight="1">
      <c r="B77" s="139">
        <v>5</v>
      </c>
      <c r="C77" s="191">
        <v>1.4540549512852765E-2</v>
      </c>
      <c r="D77" s="41">
        <v>952.77506390147892</v>
      </c>
      <c r="E77" s="41">
        <v>490.24663102999517</v>
      </c>
      <c r="F77" s="41">
        <v>1443.021694931474</v>
      </c>
      <c r="G77" s="41">
        <v>952.77506458997618</v>
      </c>
      <c r="H77" s="41">
        <v>282.15135074001722</v>
      </c>
      <c r="I77" s="41">
        <v>1234.9264153299935</v>
      </c>
      <c r="J77" s="192">
        <v>78.364105030927476</v>
      </c>
      <c r="K77" s="44">
        <v>0.4973802916046049</v>
      </c>
      <c r="L77" s="193">
        <v>2.1459517069385239</v>
      </c>
      <c r="M77" s="41">
        <v>572.66774658091583</v>
      </c>
      <c r="N77" s="44">
        <v>0.4637262103004649</v>
      </c>
      <c r="O77" s="41">
        <v>8.9170668926322687</v>
      </c>
    </row>
    <row r="78" spans="2:15" s="177" customFormat="1" ht="18" customHeight="1">
      <c r="B78" s="139">
        <v>6</v>
      </c>
      <c r="C78" s="191">
        <v>3.3662667181726814E-2</v>
      </c>
      <c r="D78" s="41">
        <v>608.94626318471626</v>
      </c>
      <c r="E78" s="41">
        <v>312.55821293000093</v>
      </c>
      <c r="F78" s="41">
        <v>921.50447611471714</v>
      </c>
      <c r="G78" s="41">
        <v>608.94626334001885</v>
      </c>
      <c r="H78" s="41">
        <v>145.24356314999056</v>
      </c>
      <c r="I78" s="41">
        <v>754.18982649000941</v>
      </c>
      <c r="J78" s="192">
        <v>107.53631314394438</v>
      </c>
      <c r="K78" s="44">
        <v>0.48583112478872559</v>
      </c>
      <c r="L78" s="193">
        <v>3.641530568761151</v>
      </c>
      <c r="M78" s="41">
        <v>418.94979976135681</v>
      </c>
      <c r="N78" s="44">
        <v>0.55549648781546712</v>
      </c>
      <c r="O78" s="41">
        <v>12.346947669874243</v>
      </c>
    </row>
    <row r="79" spans="2:15" s="177" customFormat="1" ht="18" customHeight="1">
      <c r="B79" s="139">
        <v>7</v>
      </c>
      <c r="C79" s="191">
        <v>6.6721493068609347E-2</v>
      </c>
      <c r="D79" s="41">
        <v>164.60158825063286</v>
      </c>
      <c r="E79" s="41">
        <v>59.567986850000011</v>
      </c>
      <c r="F79" s="41">
        <v>224.16957510063287</v>
      </c>
      <c r="G79" s="41">
        <v>164.60158824999959</v>
      </c>
      <c r="H79" s="41">
        <v>28.179538109999761</v>
      </c>
      <c r="I79" s="41">
        <v>192.78112635999935</v>
      </c>
      <c r="J79" s="192">
        <v>13.25913791906169</v>
      </c>
      <c r="K79" s="44">
        <v>0.49358750584161554</v>
      </c>
      <c r="L79" s="193">
        <v>2.0686026611119988</v>
      </c>
      <c r="M79" s="41">
        <v>117.70689887292747</v>
      </c>
      <c r="N79" s="44">
        <v>0.61057273134259882</v>
      </c>
      <c r="O79" s="41">
        <v>6.3985482693857643</v>
      </c>
    </row>
    <row r="80" spans="2:15" s="177" customFormat="1" ht="18" customHeight="1">
      <c r="B80" s="139">
        <v>8</v>
      </c>
      <c r="C80" s="191">
        <v>0.14983000791495546</v>
      </c>
      <c r="D80" s="41">
        <v>82.676671702294783</v>
      </c>
      <c r="E80" s="41">
        <v>15.890584510000023</v>
      </c>
      <c r="F80" s="41">
        <v>98.567256212294808</v>
      </c>
      <c r="G80" s="41">
        <v>82.67667173999989</v>
      </c>
      <c r="H80" s="41">
        <v>7.298101759999982</v>
      </c>
      <c r="I80" s="41">
        <v>89.97477349999987</v>
      </c>
      <c r="J80" s="192">
        <v>7.3213844833458879</v>
      </c>
      <c r="K80" s="44">
        <v>0.50255452340903262</v>
      </c>
      <c r="L80" s="193">
        <v>2.7545475385656246</v>
      </c>
      <c r="M80" s="41">
        <v>71.736631405797894</v>
      </c>
      <c r="N80" s="44">
        <v>0.7972971602512342</v>
      </c>
      <c r="O80" s="41">
        <v>6.7935401572639913</v>
      </c>
    </row>
    <row r="81" spans="2:15" s="177" customFormat="1" ht="18" customHeight="1">
      <c r="B81" s="139">
        <v>9</v>
      </c>
      <c r="C81" s="191">
        <v>0.38037818900754738</v>
      </c>
      <c r="D81" s="41">
        <v>85.917286042630394</v>
      </c>
      <c r="E81" s="41">
        <v>24.375449640000003</v>
      </c>
      <c r="F81" s="41">
        <v>110.29273568263039</v>
      </c>
      <c r="G81" s="41">
        <v>85.917286069999903</v>
      </c>
      <c r="H81" s="41">
        <v>10.116313709999977</v>
      </c>
      <c r="I81" s="41">
        <v>96.033599779999875</v>
      </c>
      <c r="J81" s="192">
        <v>7.9941830565570831</v>
      </c>
      <c r="K81" s="44">
        <v>0.49057531704653101</v>
      </c>
      <c r="L81" s="193">
        <v>3.3566585984468751</v>
      </c>
      <c r="M81" s="41">
        <v>98.459306010963687</v>
      </c>
      <c r="N81" s="44">
        <v>1.0252589326706567</v>
      </c>
      <c r="O81" s="41">
        <v>18.042324170446978</v>
      </c>
    </row>
    <row r="82" spans="2:15" s="177" customFormat="1" ht="18" customHeight="1">
      <c r="B82" s="146" t="s">
        <v>29</v>
      </c>
      <c r="C82" s="194">
        <v>2.0199921931920332E-2</v>
      </c>
      <c r="D82" s="87">
        <v>4449.4213192988964</v>
      </c>
      <c r="E82" s="87">
        <v>2356.1690933899963</v>
      </c>
      <c r="F82" s="87">
        <v>6805.5904126888927</v>
      </c>
      <c r="G82" s="87">
        <v>4449.4213211500119</v>
      </c>
      <c r="H82" s="87">
        <v>1326.534071670023</v>
      </c>
      <c r="I82" s="87">
        <v>5775.9553928200348</v>
      </c>
      <c r="J82" s="195">
        <v>399.5530594818045</v>
      </c>
      <c r="K82" s="196">
        <v>0.51232946745065711</v>
      </c>
      <c r="L82" s="197">
        <v>2.7645761069683545</v>
      </c>
      <c r="M82" s="198">
        <v>1967.9775453423695</v>
      </c>
      <c r="N82" s="196">
        <v>0.34071896534878365</v>
      </c>
      <c r="O82" s="198">
        <v>57.913415737415633</v>
      </c>
    </row>
    <row r="83" spans="2:15" s="177" customFormat="1" ht="18" customHeight="1">
      <c r="B83" s="139" t="s">
        <v>3</v>
      </c>
      <c r="C83" s="191">
        <v>0.99999998999999828</v>
      </c>
      <c r="D83" s="41">
        <v>197.75607023909694</v>
      </c>
      <c r="E83" s="41">
        <v>66.626037309999958</v>
      </c>
      <c r="F83" s="41">
        <v>264.38210754909687</v>
      </c>
      <c r="G83" s="41">
        <v>197.75607039000033</v>
      </c>
      <c r="H83" s="41">
        <v>21.558829939999992</v>
      </c>
      <c r="I83" s="41">
        <v>219.31490033000031</v>
      </c>
      <c r="J83" s="192">
        <v>11.094786610620641</v>
      </c>
      <c r="K83" s="44">
        <v>0.65125266343321642</v>
      </c>
      <c r="L83" s="193">
        <v>2.6356051171562287</v>
      </c>
      <c r="M83" s="41">
        <v>26.838685544841653</v>
      </c>
      <c r="N83" s="44">
        <v>0.12237511224480337</v>
      </c>
      <c r="O83" s="41">
        <v>142.82941307229251</v>
      </c>
    </row>
    <row r="84" spans="2:15" s="177" customFormat="1" ht="18" customHeight="1">
      <c r="B84" s="91" t="s">
        <v>15</v>
      </c>
      <c r="C84" s="194">
        <v>5.6042301635333719E-2</v>
      </c>
      <c r="D84" s="87">
        <v>4647.1773895379929</v>
      </c>
      <c r="E84" s="87">
        <v>2422.7951306999962</v>
      </c>
      <c r="F84" s="87">
        <v>7069.9725202379896</v>
      </c>
      <c r="G84" s="87">
        <v>4647.1773915400117</v>
      </c>
      <c r="H84" s="87">
        <v>1348.0929016100229</v>
      </c>
      <c r="I84" s="87">
        <v>5995.2702931500353</v>
      </c>
      <c r="J84" s="195">
        <v>410.64784609242514</v>
      </c>
      <c r="K84" s="196">
        <v>0.51741146132093374</v>
      </c>
      <c r="L84" s="197">
        <v>2.7598581779354592</v>
      </c>
      <c r="M84" s="198">
        <v>1994.8162308872111</v>
      </c>
      <c r="N84" s="196">
        <v>0.33273165901567625</v>
      </c>
      <c r="O84" s="198">
        <v>200.74282880970816</v>
      </c>
    </row>
    <row r="85" spans="2:15">
      <c r="B85" s="178" t="s">
        <v>145</v>
      </c>
    </row>
    <row r="86" spans="2:15" ht="18" customHeight="1">
      <c r="B86" s="178" t="s">
        <v>175</v>
      </c>
    </row>
    <row r="87" spans="2:15" ht="18" customHeight="1">
      <c r="B87" s="107"/>
    </row>
    <row r="88" spans="2:15" ht="18" customHeight="1"/>
    <row r="89" spans="2:15" ht="15.75">
      <c r="B89" s="202" t="s">
        <v>115</v>
      </c>
    </row>
    <row r="90" spans="2:15" ht="15.75">
      <c r="B90" s="202"/>
    </row>
    <row r="91" spans="2:15" ht="17.25" customHeight="1">
      <c r="B91" s="201" t="s">
        <v>48</v>
      </c>
      <c r="N91" s="190"/>
      <c r="O91" s="190"/>
    </row>
    <row r="92" spans="2:15" ht="15" customHeight="1">
      <c r="B92" s="249" t="s">
        <v>158</v>
      </c>
      <c r="C92" s="249" t="s">
        <v>159</v>
      </c>
      <c r="D92" s="248" t="s">
        <v>126</v>
      </c>
      <c r="E92" s="248"/>
      <c r="F92" s="248"/>
      <c r="G92" s="248" t="s">
        <v>1</v>
      </c>
      <c r="H92" s="248"/>
      <c r="I92" s="248"/>
      <c r="J92" s="249" t="s">
        <v>160</v>
      </c>
      <c r="K92" s="249" t="s">
        <v>17</v>
      </c>
      <c r="L92" s="249" t="s">
        <v>150</v>
      </c>
      <c r="M92" s="249" t="s">
        <v>18</v>
      </c>
      <c r="N92" s="249" t="s">
        <v>151</v>
      </c>
      <c r="O92" s="249" t="s">
        <v>27</v>
      </c>
    </row>
    <row r="93" spans="2:15" s="177" customFormat="1" ht="54.95" customHeight="1">
      <c r="B93" s="249"/>
      <c r="C93" s="249"/>
      <c r="D93" s="227" t="s">
        <v>127</v>
      </c>
      <c r="E93" s="227" t="s">
        <v>128</v>
      </c>
      <c r="F93" s="227" t="s">
        <v>129</v>
      </c>
      <c r="G93" s="227" t="s">
        <v>127</v>
      </c>
      <c r="H93" s="227" t="s">
        <v>128</v>
      </c>
      <c r="I93" s="227" t="s">
        <v>23</v>
      </c>
      <c r="J93" s="249"/>
      <c r="K93" s="249"/>
      <c r="L93" s="249"/>
      <c r="M93" s="249"/>
      <c r="N93" s="249"/>
      <c r="O93" s="249" t="s">
        <v>27</v>
      </c>
    </row>
    <row r="94" spans="2:15" s="177" customFormat="1" ht="18" customHeight="1">
      <c r="B94" s="139">
        <v>1</v>
      </c>
      <c r="C94" s="191">
        <v>4.4345160858408285E-4</v>
      </c>
      <c r="D94" s="41">
        <v>1662.5709366800534</v>
      </c>
      <c r="E94" s="41">
        <v>86.448700400000092</v>
      </c>
      <c r="F94" s="41">
        <v>1749.0196370800534</v>
      </c>
      <c r="G94" s="41">
        <v>1662.570936680054</v>
      </c>
      <c r="H94" s="41">
        <v>50.53741501999982</v>
      </c>
      <c r="I94" s="41">
        <v>1713.1083517000538</v>
      </c>
      <c r="J94" s="192">
        <v>110.38474478564866</v>
      </c>
      <c r="K94" s="44">
        <v>0.58437034041135894</v>
      </c>
      <c r="L94" s="193">
        <v>6.8103414665255295</v>
      </c>
      <c r="M94" s="41">
        <v>141.85792595030676</v>
      </c>
      <c r="N94" s="44">
        <v>8.2807328450374931E-2</v>
      </c>
      <c r="O94" s="41">
        <v>0.44702638546109952</v>
      </c>
    </row>
    <row r="95" spans="2:15" s="177" customFormat="1" ht="18" customHeight="1">
      <c r="B95" s="139">
        <v>2</v>
      </c>
      <c r="C95" s="191">
        <v>1.2358113593652659E-3</v>
      </c>
      <c r="D95" s="41">
        <v>687.13309320001849</v>
      </c>
      <c r="E95" s="41">
        <v>12.584608749999999</v>
      </c>
      <c r="F95" s="41">
        <v>699.71770195001852</v>
      </c>
      <c r="G95" s="41">
        <v>687.13309320001861</v>
      </c>
      <c r="H95" s="41">
        <v>9.6341674200000025</v>
      </c>
      <c r="I95" s="41">
        <v>696.76726062001865</v>
      </c>
      <c r="J95" s="192">
        <v>74.32854366088489</v>
      </c>
      <c r="K95" s="44">
        <v>0.66841197399959962</v>
      </c>
      <c r="L95" s="193">
        <v>4.6704174675263461</v>
      </c>
      <c r="M95" s="41">
        <v>141.95525389871497</v>
      </c>
      <c r="N95" s="44">
        <v>0.20373410451632878</v>
      </c>
      <c r="O95" s="41">
        <v>0.57530076990641421</v>
      </c>
    </row>
    <row r="96" spans="2:15" s="177" customFormat="1" ht="18" customHeight="1">
      <c r="B96" s="139">
        <v>3</v>
      </c>
      <c r="C96" s="191">
        <v>2.9012756096061742E-3</v>
      </c>
      <c r="D96" s="41">
        <v>884.77383076006493</v>
      </c>
      <c r="E96" s="41">
        <v>16.148974379999999</v>
      </c>
      <c r="F96" s="41">
        <v>900.92280514006495</v>
      </c>
      <c r="G96" s="41">
        <v>884.77383076006493</v>
      </c>
      <c r="H96" s="41">
        <v>12.648131559999994</v>
      </c>
      <c r="I96" s="41">
        <v>897.42196232006495</v>
      </c>
      <c r="J96" s="192">
        <v>109.90878520650034</v>
      </c>
      <c r="K96" s="44">
        <v>0.66392084921771</v>
      </c>
      <c r="L96" s="193">
        <v>4.3887847356040668</v>
      </c>
      <c r="M96" s="41">
        <v>324.98110543128394</v>
      </c>
      <c r="N96" s="44">
        <v>0.3621274262010758</v>
      </c>
      <c r="O96" s="41">
        <v>1.7290794908397711</v>
      </c>
    </row>
    <row r="97" spans="2:15" s="177" customFormat="1" ht="18" customHeight="1">
      <c r="B97" s="139">
        <v>4</v>
      </c>
      <c r="C97" s="191">
        <v>6.7255969059028418E-3</v>
      </c>
      <c r="D97" s="41">
        <v>682.20514352004568</v>
      </c>
      <c r="E97" s="41">
        <v>261.90679356000004</v>
      </c>
      <c r="F97" s="41">
        <v>944.11193708004566</v>
      </c>
      <c r="G97" s="41">
        <v>682.20514360004552</v>
      </c>
      <c r="H97" s="41">
        <v>131.93617877000003</v>
      </c>
      <c r="I97" s="41">
        <v>814.1413223700456</v>
      </c>
      <c r="J97" s="192">
        <v>183.34352818114604</v>
      </c>
      <c r="K97" s="44">
        <v>0.67217430426359515</v>
      </c>
      <c r="L97" s="193">
        <v>3.6105430688967393</v>
      </c>
      <c r="M97" s="41">
        <v>482.86501374231</v>
      </c>
      <c r="N97" s="44">
        <v>0.59309729217114593</v>
      </c>
      <c r="O97" s="41">
        <v>3.6537040522033148</v>
      </c>
    </row>
    <row r="98" spans="2:15" s="177" customFormat="1" ht="18" customHeight="1">
      <c r="B98" s="139">
        <v>5</v>
      </c>
      <c r="C98" s="191">
        <v>1.5289708113775941E-2</v>
      </c>
      <c r="D98" s="41">
        <v>606.51032602003352</v>
      </c>
      <c r="E98" s="41">
        <v>549.01038283000003</v>
      </c>
      <c r="F98" s="41">
        <v>1155.5207088500335</v>
      </c>
      <c r="G98" s="41">
        <v>606.51032617003307</v>
      </c>
      <c r="H98" s="41">
        <v>276.02047058000011</v>
      </c>
      <c r="I98" s="41">
        <v>882.53079675003323</v>
      </c>
      <c r="J98" s="192">
        <v>591.12112379586858</v>
      </c>
      <c r="K98" s="44">
        <v>0.64458434700133793</v>
      </c>
      <c r="L98" s="193">
        <v>2.8104452587261677</v>
      </c>
      <c r="M98" s="41">
        <v>714.03319981075049</v>
      </c>
      <c r="N98" s="44">
        <v>0.80907454157998326</v>
      </c>
      <c r="O98" s="41">
        <v>8.6377126328676823</v>
      </c>
    </row>
    <row r="99" spans="2:15" s="177" customFormat="1" ht="18" customHeight="1">
      <c r="B99" s="139">
        <v>6</v>
      </c>
      <c r="C99" s="191">
        <v>3.2799535310842322E-2</v>
      </c>
      <c r="D99" s="41">
        <v>456.63489785512365</v>
      </c>
      <c r="E99" s="41">
        <v>184.59620440000046</v>
      </c>
      <c r="F99" s="41">
        <v>641.23110225512414</v>
      </c>
      <c r="G99" s="41">
        <v>456.63489816003062</v>
      </c>
      <c r="H99" s="41">
        <v>92.963273140000112</v>
      </c>
      <c r="I99" s="41">
        <v>549.59817130003069</v>
      </c>
      <c r="J99" s="192">
        <v>326.22532824029969</v>
      </c>
      <c r="K99" s="44">
        <v>0.66188741831930031</v>
      </c>
      <c r="L99" s="193">
        <v>3.1618878106616255</v>
      </c>
      <c r="M99" s="41">
        <v>540.08104862270807</v>
      </c>
      <c r="N99" s="44">
        <v>0.98268348918481552</v>
      </c>
      <c r="O99" s="41">
        <v>11.914640933176951</v>
      </c>
    </row>
    <row r="100" spans="2:15" s="177" customFormat="1" ht="18" customHeight="1">
      <c r="B100" s="139">
        <v>7</v>
      </c>
      <c r="C100" s="191">
        <v>8.1202725864764833E-2</v>
      </c>
      <c r="D100" s="41">
        <v>79.517710892426521</v>
      </c>
      <c r="E100" s="41">
        <v>4.0819679799999999</v>
      </c>
      <c r="F100" s="41">
        <v>83.599678872426523</v>
      </c>
      <c r="G100" s="41">
        <v>79.517710950000719</v>
      </c>
      <c r="H100" s="41">
        <v>2.1951973499999982</v>
      </c>
      <c r="I100" s="41">
        <v>81.71290830000072</v>
      </c>
      <c r="J100" s="192">
        <v>32.258625913899785</v>
      </c>
      <c r="K100" s="44">
        <v>0.66033096168216932</v>
      </c>
      <c r="L100" s="193">
        <v>3.6686921224284488</v>
      </c>
      <c r="M100" s="41">
        <v>91.170486305452314</v>
      </c>
      <c r="N100" s="44">
        <v>1.1157415419694652</v>
      </c>
      <c r="O100" s="41">
        <v>4.4094159466900162</v>
      </c>
    </row>
    <row r="101" spans="2:15" s="177" customFormat="1" ht="18" customHeight="1">
      <c r="B101" s="139">
        <v>8</v>
      </c>
      <c r="C101" s="191">
        <v>0.15697577403472374</v>
      </c>
      <c r="D101" s="41">
        <v>85.942884532451856</v>
      </c>
      <c r="E101" s="41">
        <v>1.5138483499999988</v>
      </c>
      <c r="F101" s="41">
        <v>87.45673288245186</v>
      </c>
      <c r="G101" s="41">
        <v>85.942884580000921</v>
      </c>
      <c r="H101" s="41">
        <v>0.75794874000000001</v>
      </c>
      <c r="I101" s="41">
        <v>86.700833320000925</v>
      </c>
      <c r="J101" s="192">
        <v>25.990537594975116</v>
      </c>
      <c r="K101" s="44">
        <v>0.62314447481851321</v>
      </c>
      <c r="L101" s="193">
        <v>4.2737505909549771</v>
      </c>
      <c r="M101" s="41">
        <v>114.34584508903643</v>
      </c>
      <c r="N101" s="44">
        <v>1.3188552025446116</v>
      </c>
      <c r="O101" s="41">
        <v>8.5053193516864791</v>
      </c>
    </row>
    <row r="102" spans="2:15" s="177" customFormat="1" ht="18" customHeight="1">
      <c r="B102" s="139">
        <v>9</v>
      </c>
      <c r="C102" s="191">
        <v>0.39909157230264569</v>
      </c>
      <c r="D102" s="41">
        <v>76.569326837991596</v>
      </c>
      <c r="E102" s="41">
        <v>1.15170116</v>
      </c>
      <c r="F102" s="41">
        <v>77.721027997991598</v>
      </c>
      <c r="G102" s="41">
        <v>76.569326910000171</v>
      </c>
      <c r="H102" s="41">
        <v>0.75451193000000005</v>
      </c>
      <c r="I102" s="41">
        <v>77.323838840000178</v>
      </c>
      <c r="J102" s="192">
        <v>18.801786140553272</v>
      </c>
      <c r="K102" s="44">
        <v>0.62328538328891281</v>
      </c>
      <c r="L102" s="193">
        <v>4.1002378959143453</v>
      </c>
      <c r="M102" s="41">
        <v>131.97081043099431</v>
      </c>
      <c r="N102" s="44">
        <v>1.7067286416556553</v>
      </c>
      <c r="O102" s="41">
        <v>19.265283511274525</v>
      </c>
    </row>
    <row r="103" spans="2:15" s="177" customFormat="1" ht="18" customHeight="1">
      <c r="B103" s="146" t="s">
        <v>29</v>
      </c>
      <c r="C103" s="194">
        <v>1.5919965911076084E-2</v>
      </c>
      <c r="D103" s="87">
        <v>5221.8581502982097</v>
      </c>
      <c r="E103" s="87">
        <v>1117.4431818100004</v>
      </c>
      <c r="F103" s="87">
        <v>6339.3013321082099</v>
      </c>
      <c r="G103" s="87">
        <v>5221.8581510102485</v>
      </c>
      <c r="H103" s="87">
        <v>577.44729451000001</v>
      </c>
      <c r="I103" s="87">
        <v>5799.3054455202482</v>
      </c>
      <c r="J103" s="195">
        <v>1472.3630035197764</v>
      </c>
      <c r="K103" s="196">
        <v>0.63778266774993941</v>
      </c>
      <c r="L103" s="197">
        <v>4.6565173757135767</v>
      </c>
      <c r="M103" s="198">
        <v>2683.2606892815575</v>
      </c>
      <c r="N103" s="196">
        <v>0.46268656039737971</v>
      </c>
      <c r="O103" s="198">
        <v>59.137483074106257</v>
      </c>
    </row>
    <row r="104" spans="2:15" s="177" customFormat="1" ht="18" customHeight="1">
      <c r="B104" s="139" t="s">
        <v>3</v>
      </c>
      <c r="C104" s="191">
        <v>0.99999998999998441</v>
      </c>
      <c r="D104" s="41">
        <v>172.3659277082842</v>
      </c>
      <c r="E104" s="41">
        <v>1.0657651699999999</v>
      </c>
      <c r="F104" s="41">
        <v>173.4316928782842</v>
      </c>
      <c r="G104" s="41">
        <v>172.36592801999871</v>
      </c>
      <c r="H104" s="41">
        <v>0.6494889399999999</v>
      </c>
      <c r="I104" s="41">
        <v>173.0154169599987</v>
      </c>
      <c r="J104" s="192">
        <v>19.208121302880912</v>
      </c>
      <c r="K104" s="44">
        <v>0.77247518533639781</v>
      </c>
      <c r="L104" s="193">
        <v>8.2149355860438948</v>
      </c>
      <c r="M104" s="41">
        <v>5.874533446840684</v>
      </c>
      <c r="N104" s="44">
        <v>3.3953814926209039E-2</v>
      </c>
      <c r="O104" s="41">
        <v>133.65011603170851</v>
      </c>
    </row>
    <row r="105" spans="2:15" s="177" customFormat="1" ht="18" customHeight="1">
      <c r="B105" s="91" t="s">
        <v>15</v>
      </c>
      <c r="C105" s="194">
        <v>4.4428316284441709E-2</v>
      </c>
      <c r="D105" s="87">
        <v>5394.224078006494</v>
      </c>
      <c r="E105" s="87">
        <v>1118.5089469800005</v>
      </c>
      <c r="F105" s="87">
        <v>6512.7330249864945</v>
      </c>
      <c r="G105" s="87">
        <v>5394.2240790302476</v>
      </c>
      <c r="H105" s="87">
        <v>578.09678344999998</v>
      </c>
      <c r="I105" s="87">
        <v>5972.3208624802473</v>
      </c>
      <c r="J105" s="195">
        <v>1491.5711248226573</v>
      </c>
      <c r="K105" s="196">
        <v>0.64168464867631836</v>
      </c>
      <c r="L105" s="197">
        <v>4.759603131578789</v>
      </c>
      <c r="M105" s="198">
        <v>2689.1352227283983</v>
      </c>
      <c r="N105" s="196">
        <v>0.45026636790770586</v>
      </c>
      <c r="O105" s="198">
        <v>192.78759910581476</v>
      </c>
    </row>
    <row r="106" spans="2:15">
      <c r="B106" s="178" t="s">
        <v>145</v>
      </c>
    </row>
    <row r="107" spans="2:15">
      <c r="B107" s="178" t="s">
        <v>175</v>
      </c>
    </row>
    <row r="109" spans="2:15" ht="15.75">
      <c r="B109" s="106" t="s">
        <v>174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Índex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Índex!Área_de_impresión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2017-03-15T15:47:11Z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541887533</vt:i4>
  </property>
  <property fmtid="{D5CDD505-2E9C-101B-9397-08002B2CF9AE}" pid="4" name="_EmailSubject">
    <vt:lpwstr>Plataforma Cuantitativa: Publicación Pilar 3 datos diciembre 2016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-434156212</vt:i4>
  </property>
  <property fmtid="{D5CDD505-2E9C-101B-9397-08002B2CF9AE}" pid="8" name="SV_QUERY_LIST_4F35BF76-6C0D-4D9B-82B2-816C12CF3733">
    <vt:lpwstr>empty_477D106A-C0D6-4607-AEBD-E2C9D60EA279</vt:lpwstr>
  </property>
</Properties>
</file>